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/>
  <xr:revisionPtr revIDLastSave="0" documentId="13_ncr:1_{4E97C6C4-E26C-42ED-8E04-F00F0F3112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Sheet1!$A$1:$H$222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6" i="1" l="1"/>
  <c r="G195" i="1"/>
  <c r="H168" i="1"/>
  <c r="F168" i="1"/>
  <c r="F140" i="1"/>
  <c r="F136" i="1"/>
  <c r="F127" i="1"/>
  <c r="F104" i="1"/>
  <c r="F18" i="1"/>
  <c r="H161" i="1"/>
  <c r="H158" i="1" s="1"/>
  <c r="F161" i="1"/>
  <c r="G191" i="1"/>
  <c r="G194" i="1"/>
  <c r="G193" i="1"/>
  <c r="G192" i="1"/>
  <c r="H184" i="1"/>
  <c r="F184" i="1"/>
  <c r="H176" i="1"/>
  <c r="F176" i="1"/>
  <c r="H172" i="1"/>
  <c r="F172" i="1"/>
  <c r="H156" i="1"/>
  <c r="F156" i="1"/>
  <c r="H151" i="1"/>
  <c r="F151" i="1"/>
  <c r="H142" i="1"/>
  <c r="H140" i="1"/>
  <c r="H136" i="1"/>
  <c r="H131" i="1"/>
  <c r="F131" i="1"/>
  <c r="H127" i="1"/>
  <c r="H114" i="1"/>
  <c r="F114" i="1"/>
  <c r="H109" i="1"/>
  <c r="F109" i="1"/>
  <c r="H104" i="1"/>
  <c r="H98" i="1"/>
  <c r="F98" i="1"/>
  <c r="H93" i="1"/>
  <c r="F93" i="1"/>
  <c r="F82" i="1"/>
  <c r="H82" i="1"/>
  <c r="H78" i="1"/>
  <c r="F78" i="1"/>
  <c r="H73" i="1"/>
  <c r="F73" i="1"/>
  <c r="F69" i="1"/>
  <c r="H69" i="1"/>
  <c r="H64" i="1"/>
  <c r="F64" i="1"/>
  <c r="H60" i="1"/>
  <c r="F60" i="1"/>
  <c r="H18" i="1"/>
  <c r="H22" i="1"/>
  <c r="F22" i="1"/>
  <c r="F31" i="1"/>
  <c r="F46" i="1"/>
  <c r="F37" i="1"/>
  <c r="H27" i="1"/>
  <c r="H24" i="1" s="1"/>
  <c r="H75" i="1" l="1"/>
  <c r="H57" i="1"/>
  <c r="HE51" i="1"/>
  <c r="HC51" i="1"/>
  <c r="GW51" i="1"/>
  <c r="GU51" i="1"/>
  <c r="GO51" i="1"/>
  <c r="GM51" i="1"/>
  <c r="GG51" i="1"/>
  <c r="GE51" i="1"/>
  <c r="FY51" i="1"/>
  <c r="FW51" i="1"/>
  <c r="FQ51" i="1"/>
  <c r="FO51" i="1"/>
  <c r="FI51" i="1"/>
  <c r="FG51" i="1"/>
  <c r="FA51" i="1"/>
  <c r="EY51" i="1"/>
  <c r="ES51" i="1"/>
  <c r="EQ51" i="1"/>
  <c r="EK51" i="1"/>
  <c r="EI51" i="1"/>
  <c r="EC51" i="1"/>
  <c r="EA51" i="1"/>
  <c r="DU51" i="1"/>
  <c r="DS51" i="1"/>
  <c r="DM51" i="1"/>
  <c r="DK51" i="1"/>
  <c r="DE51" i="1"/>
  <c r="DC51" i="1"/>
  <c r="CW51" i="1"/>
  <c r="CU51" i="1"/>
  <c r="CO51" i="1"/>
  <c r="CM51" i="1"/>
  <c r="CG51" i="1"/>
  <c r="CE51" i="1"/>
  <c r="BY51" i="1"/>
  <c r="BW51" i="1"/>
  <c r="BQ51" i="1"/>
  <c r="BO51" i="1"/>
  <c r="BI51" i="1"/>
  <c r="BG51" i="1"/>
  <c r="BA51" i="1"/>
  <c r="AY51" i="1"/>
  <c r="AS51" i="1"/>
  <c r="AQ51" i="1"/>
  <c r="AK51" i="1"/>
  <c r="AI51" i="1"/>
  <c r="AC51" i="1"/>
  <c r="AA51" i="1"/>
  <c r="U51" i="1"/>
  <c r="S51" i="1"/>
  <c r="M51" i="1"/>
  <c r="K51" i="1"/>
  <c r="H51" i="1"/>
  <c r="HE142" i="1"/>
  <c r="GW142" i="1"/>
  <c r="GO142" i="1"/>
  <c r="GG142" i="1"/>
  <c r="FY142" i="1"/>
  <c r="FQ142" i="1"/>
  <c r="FI142" i="1"/>
  <c r="FA142" i="1"/>
  <c r="ES142" i="1"/>
  <c r="EK142" i="1"/>
  <c r="EC142" i="1"/>
  <c r="DU142" i="1"/>
  <c r="DM142" i="1"/>
  <c r="DE142" i="1"/>
  <c r="CW142" i="1"/>
  <c r="CO142" i="1"/>
  <c r="CG142" i="1"/>
  <c r="BY142" i="1"/>
  <c r="BQ142" i="1"/>
  <c r="BI142" i="1"/>
  <c r="BA142" i="1"/>
  <c r="AS142" i="1"/>
  <c r="AK142" i="1"/>
  <c r="AC142" i="1"/>
  <c r="U142" i="1"/>
  <c r="M142" i="1"/>
  <c r="F42" i="1"/>
  <c r="F27" i="1"/>
  <c r="H147" i="1"/>
  <c r="H118" i="1"/>
  <c r="H122" i="1"/>
  <c r="H55" i="1" l="1"/>
  <c r="H88" i="1"/>
  <c r="H163" i="1"/>
  <c r="H15" i="1"/>
  <c r="H33" i="1"/>
  <c r="H181" i="1"/>
  <c r="H179" i="1" s="1"/>
  <c r="H86" i="1" l="1"/>
  <c r="H13" i="1"/>
</calcChain>
</file>

<file path=xl/sharedStrings.xml><?xml version="1.0" encoding="utf-8"?>
<sst xmlns="http://schemas.openxmlformats.org/spreadsheetml/2006/main" count="514" uniqueCount="141">
  <si>
    <t>Građevine komunalne infrastrukture koje će se graditi radi uređenja neuređenih dijelova građevinskog područja</t>
  </si>
  <si>
    <t>3.</t>
  </si>
  <si>
    <t>Postojeće građevine komunalne infrastrukture koje će se rekonstruirati</t>
  </si>
  <si>
    <t>projekti</t>
  </si>
  <si>
    <t>građenje</t>
  </si>
  <si>
    <t>stručni nadzor</t>
  </si>
  <si>
    <t>UKUPNO</t>
  </si>
  <si>
    <t>IZVOR FINANCIRANJA</t>
  </si>
  <si>
    <t>2.1.</t>
  </si>
  <si>
    <t>NERAZVRSTANE CESTE</t>
  </si>
  <si>
    <t>1.1.</t>
  </si>
  <si>
    <t>1.2.</t>
  </si>
  <si>
    <t>JAVNE ZELENE POVRŠINE</t>
  </si>
  <si>
    <t>Članak 1.</t>
  </si>
  <si>
    <t>a)</t>
  </si>
  <si>
    <t>b)</t>
  </si>
  <si>
    <t>c)</t>
  </si>
  <si>
    <t>d)</t>
  </si>
  <si>
    <t>KOMUNALNI DOPRINOS</t>
  </si>
  <si>
    <t>Članak 4.</t>
  </si>
  <si>
    <t>PROGRAM GRAĐENJA KOMUNALNE INFRASTRUKTURE SVEUKUPNO</t>
  </si>
  <si>
    <t>3.1.</t>
  </si>
  <si>
    <t>3.2.</t>
  </si>
  <si>
    <t>3.3.</t>
  </si>
  <si>
    <t>JAVNA RASVJETA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</si>
  <si>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</si>
  <si>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OPIS RADNJE/RADOVA</t>
  </si>
  <si>
    <t>proračun</t>
  </si>
  <si>
    <t>Proširenje javne rasvjete po mjesnim odborima</t>
  </si>
  <si>
    <t>GRAĐEVINE I UREĐAJI JAVNE NAMJENE</t>
  </si>
  <si>
    <t>Izgradnja zgrade gradske tržnice u Lepoglavi</t>
  </si>
  <si>
    <t>komunalni doprinos</t>
  </si>
  <si>
    <t xml:space="preserve">stručni nadzor </t>
  </si>
  <si>
    <t>4.</t>
  </si>
  <si>
    <t>Građevine koje će se graditi izvan građevinskog područja</t>
  </si>
  <si>
    <t>4.1.</t>
  </si>
  <si>
    <t>PREDSJEDNIK GRADSKOG VIJEĆA</t>
  </si>
  <si>
    <t>PRORAČUN</t>
  </si>
  <si>
    <t>projektna dokumentacija</t>
  </si>
  <si>
    <t>e)</t>
  </si>
  <si>
    <t>f)</t>
  </si>
  <si>
    <t>radovi</t>
  </si>
  <si>
    <t>g)</t>
  </si>
  <si>
    <t>Izgradnja javne rasvjete u Žarovnici (od područne škole prema groblju)</t>
  </si>
  <si>
    <t>3.4.</t>
  </si>
  <si>
    <t xml:space="preserve">GROBLJA </t>
  </si>
  <si>
    <t>3.5.</t>
  </si>
  <si>
    <t>JAVNA PARKIRALIŠTA</t>
  </si>
  <si>
    <t>Parkiralište groblje Kamenica</t>
  </si>
  <si>
    <t>Izgradnja fontane u parku kod zgrade gradske uprave</t>
  </si>
  <si>
    <t>zakup snage EE</t>
  </si>
  <si>
    <t>šumski doprinos</t>
  </si>
  <si>
    <t xml:space="preserve">građenje </t>
  </si>
  <si>
    <t>ŠUMSKI DOPRINOS</t>
  </si>
  <si>
    <t>Parkiralište kod groblja u Lepoglavi</t>
  </si>
  <si>
    <t>projekt</t>
  </si>
  <si>
    <t>Izgradnja javne rasvjete u Lepoglavi uz D-35 (od starog mosta do ul. A.Stepinca)</t>
  </si>
  <si>
    <t>2.2.</t>
  </si>
  <si>
    <t>Izgradnja igrališta Kameničko Podgorje</t>
  </si>
  <si>
    <t>Rekonstrukcija NC površinska obrada</t>
  </si>
  <si>
    <t>Izgradnja mosta Gusinjak preko rijeke Bednje u Lepoglavi</t>
  </si>
  <si>
    <t>Izgradnja sportskog igrališta i uređenje parkirališta u Žarovnici</t>
  </si>
  <si>
    <t>Uređenje parka uz zgradu gradske uprave</t>
  </si>
  <si>
    <t>Modernizacija javne rasvjete</t>
  </si>
  <si>
    <t>Obnova spomen križa groblja Lepoglava</t>
  </si>
  <si>
    <t xml:space="preserve">Rekonstrukcija/sanacija memorijalnog groblja Lepoglava </t>
  </si>
  <si>
    <t>K1009 01</t>
  </si>
  <si>
    <t>K1010 07</t>
  </si>
  <si>
    <t>K1010 09</t>
  </si>
  <si>
    <t>K1010 14</t>
  </si>
  <si>
    <t>T1010 15</t>
  </si>
  <si>
    <t>K1011 05</t>
  </si>
  <si>
    <t>K1011 09</t>
  </si>
  <si>
    <t>T1011 01</t>
  </si>
  <si>
    <t>T1012 03</t>
  </si>
  <si>
    <t>K1014 09</t>
  </si>
  <si>
    <t>K1014 10</t>
  </si>
  <si>
    <t>K1014 13</t>
  </si>
  <si>
    <t>K1014 19</t>
  </si>
  <si>
    <t>T1014 04</t>
  </si>
  <si>
    <t>Izgradnja prometnice spoj LC 25200 ulica Budim - LC 25178 ulica A. Stepinca</t>
  </si>
  <si>
    <t>Izgradnja prometnice Mažuranićeva ulica - groblje</t>
  </si>
  <si>
    <t>T1012 02</t>
  </si>
  <si>
    <t>1.3.</t>
  </si>
  <si>
    <t>h)</t>
  </si>
  <si>
    <t>i)</t>
  </si>
  <si>
    <t>j)</t>
  </si>
  <si>
    <t>T1011 02</t>
  </si>
  <si>
    <t>T1024 04</t>
  </si>
  <si>
    <t>K1010 10</t>
  </si>
  <si>
    <t>K1010 03</t>
  </si>
  <si>
    <t>K1010 05</t>
  </si>
  <si>
    <t>K1010 11</t>
  </si>
  <si>
    <t>Rekonstrukcija nerazvrstanih cesta - prema Programu modernizacije i asfaltiranja nerazvrstanih cesta na području Grada Lepoglave za 2024.g.</t>
  </si>
  <si>
    <t xml:space="preserve">Dionica 1: MO Donja Višnjica-dionica nastavak ceste NC 1-110/1 Cari/Jakopi u dužini 70,00 m);
Dionica 2: MO Purga NC 2-070 Odvojak Dubovečaki u dužini 90,00 m; 
</t>
  </si>
  <si>
    <t>K1015 05</t>
  </si>
  <si>
    <t>K1010 06</t>
  </si>
  <si>
    <t>Uređenje sa rasvjetom Varaždinska ulica (od Konzuma do D-35)</t>
  </si>
  <si>
    <t>Izgradnja parkirališta kod groblja u Kamenici</t>
  </si>
  <si>
    <t>K1010 19</t>
  </si>
  <si>
    <t>A1005 13</t>
  </si>
  <si>
    <t>Sanacija nerazvrstanih ceta od štete nastale erozijom tla uzrokovane potresom</t>
  </si>
  <si>
    <t>JAVNE PROMETNE  POVRŠINE NA KOJIMA NIJE DOPUŠTEN PROMET MOTORNIH VOZILA</t>
  </si>
  <si>
    <t>Nogostup Hrvatskih Pavlina</t>
  </si>
  <si>
    <t>PROCJENA TROŠKOVA GRAĐENJA U 2024.</t>
  </si>
  <si>
    <t>Robert Dukarić</t>
  </si>
  <si>
    <t>pomoći</t>
  </si>
  <si>
    <t>Izgradnja javne rasvjete u ulici Gorica</t>
  </si>
  <si>
    <t>K1011 10</t>
  </si>
  <si>
    <t>K1015 07</t>
  </si>
  <si>
    <t>T1010 10</t>
  </si>
  <si>
    <t xml:space="preserve">POMOĆI </t>
  </si>
  <si>
    <t>Izgradnja društveno-vatrogasnog doma u Kamenici</t>
  </si>
  <si>
    <t>Izgradnja šumske infrastrukture</t>
  </si>
  <si>
    <t>Izgradnja sustava protiv buke kod Društvenog doma Ves</t>
  </si>
  <si>
    <t>K1014 22</t>
  </si>
  <si>
    <t xml:space="preserve">Točka 2. mijenja se i glasi: </t>
  </si>
  <si>
    <t>Točka 3. mijenja se i glasi:</t>
  </si>
  <si>
    <t>U skladu sa sadržajem Programa prikazanim u člancima 1., 2. i 3. troškovi Programa građenja komunalne infrastrukture za 2024. godinu raspoređuju se na sljedeće izvore financiranja:</t>
  </si>
  <si>
    <t>Članak 5.</t>
  </si>
  <si>
    <t>2. izmjene i dopune Programa građenja komunalne infrastrukture za 2024. godinu</t>
  </si>
  <si>
    <t>U Programu građenja komunalne infrastrukture za 2024. godinu ("Službeni vjesnik Varaždinske županije" broj 120/23 i 46/24), u članku 2. točka 1.  mijenja se i glasi:</t>
  </si>
  <si>
    <t xml:space="preserve">pomoći </t>
  </si>
  <si>
    <t>Sanacija igrališta uz društveni dom Bednjica</t>
  </si>
  <si>
    <t>K101504</t>
  </si>
  <si>
    <t>Rekonstrukcija ceste željeznička pruga - D35 (TMT) NC 1-015</t>
  </si>
  <si>
    <t>otkup zemljišta</t>
  </si>
  <si>
    <t>Ove 2. izmjene i dopune Programa građenja komunalne infrastrukture za 2024. godinu stupaju na snagu osmog dana od dana objave u Službenom vjesniku Varaždinske županije.</t>
  </si>
  <si>
    <t>K101412</t>
  </si>
  <si>
    <t>K101020</t>
  </si>
  <si>
    <t>k)</t>
  </si>
  <si>
    <t xml:space="preserve">1.                </t>
  </si>
  <si>
    <r>
      <rPr>
        <b/>
        <sz val="11"/>
        <color theme="1"/>
        <rFont val="Arial Narrow"/>
        <family val="2"/>
        <charset val="238"/>
      </rPr>
      <t xml:space="preserve">2.                 </t>
    </r>
    <r>
      <rPr>
        <b/>
        <u/>
        <sz val="11"/>
        <color theme="1"/>
        <rFont val="Arial Narrow"/>
        <family val="2"/>
        <charset val="238"/>
      </rPr>
      <t>Građevine komunalne infrastrukture koje će se graditi u uređenim dijelovima građevinskog područja</t>
    </r>
  </si>
  <si>
    <r>
      <rPr>
        <b/>
        <sz val="10"/>
        <color theme="1"/>
        <rFont val="Tahoma"/>
        <family val="2"/>
        <charset val="238"/>
      </rPr>
      <t>REPUBLIKA HRVATSKA</t>
    </r>
    <r>
      <rPr>
        <sz val="10"/>
        <color theme="1"/>
        <rFont val="Tahoma"/>
        <family val="2"/>
        <charset val="238"/>
      </rPr>
      <t xml:space="preserve">
VARAŽDINSKA ŽUPANIJA
</t>
    </r>
    <r>
      <rPr>
        <b/>
        <sz val="10"/>
        <color theme="1"/>
        <rFont val="Tahoma"/>
        <family val="2"/>
        <charset val="238"/>
      </rPr>
      <t>GRAD LEPOGLAVA</t>
    </r>
    <r>
      <rPr>
        <sz val="10"/>
        <color theme="1"/>
        <rFont val="Tahoma"/>
        <family val="2"/>
        <charset val="238"/>
      </rPr>
      <t xml:space="preserve">
Antuna Mihanovića 12
42250 Lepoglava
tel. 042 770 441, fax 042 770 419                 email: lepoglava@lepoglava.hr    </t>
    </r>
  </si>
  <si>
    <t>Oborinska odvodnja i nogostup u Kameničkom Vrhovcu - faza II</t>
  </si>
  <si>
    <t>Rekonstrukcija prometnice raskrižje D-35 - BUDIM</t>
  </si>
  <si>
    <t>Izgradnja ceste JUG 1-D-35 - Čret</t>
  </si>
  <si>
    <t>Izgradnja ceste D-35 - Trgovački centar</t>
  </si>
  <si>
    <t>Izgradnja prometnice Patačićeva ulica - MO Očura</t>
  </si>
  <si>
    <t xml:space="preserve">         Gradsko vijeće
         KLASA: 400-03/23-01/2
         URBROJ: 2186-9-02-24-11
         Lepoglava, 19.12.2024. godine
</t>
  </si>
  <si>
    <r>
      <t>Na temelju odredbe članka 67. stavak 1. Zakona o komunalnom gospodarstvu ("Narodne novine" broj 68/18, 110/18 i 32/20) i članka 22. Statuta Grada Lepoglave ("Službeni vjesnik Varaždinske županije" broj 64/20 i 18/21),</t>
    </r>
    <r>
      <rPr>
        <sz val="12"/>
        <color theme="1"/>
        <rFont val="Arial Narrow"/>
        <family val="2"/>
        <charset val="238"/>
      </rPr>
      <t xml:space="preserve"> Gradsko vijeće Grada Lepoglave na 27. sjednici održanoj dana 19.12.2024. godine, donosi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</si>
</sst>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n_-;\-* #,##0.00\ _k_n_-;_-* &quot;-&quot;??\ _k_n_-;_-@_-"/>
    <numFmt numFmtId="165" formatCode="#,##0.00_ ;\-#,##0.00\ 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0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11"/>
      <color theme="1"/>
      <name val="Arial Narrow"/>
      <family val="2"/>
      <charset val="238"/>
    </font>
    <font>
      <sz val="12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4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u/>
      <sz val="11"/>
      <color theme="1"/>
      <name val="Arial Narrow"/>
      <family val="2"/>
      <charset val="238"/>
    </font>
    <font>
      <sz val="10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b/>
      <u/>
      <sz val="11"/>
      <name val="Arial Narrow"/>
      <family val="2"/>
      <charset val="238"/>
    </font>
    <font>
      <b/>
      <sz val="10"/>
      <name val="Arial Narrow"/>
      <family val="2"/>
      <charset val="238"/>
    </font>
    <font>
      <b/>
      <u/>
      <sz val="11"/>
      <color rgb="FFFF0000"/>
      <name val="Arial Narrow"/>
      <family val="2"/>
      <charset val="238"/>
    </font>
    <font>
      <sz val="11"/>
      <color rgb="FFFF000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sz val="9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4"/>
      <color theme="1"/>
      <name val="Arial Narrow"/>
      <family val="2"/>
      <charset val="238"/>
    </font>
    <font>
      <b/>
      <u/>
      <sz val="14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theme="1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9">
    <xf numFmtId="0" fontId="0" fillId="0" borderId="0" xfId="0"/>
    <xf numFmtId="0" fontId="0" fillId="0" borderId="0" xfId="0" applyAlignment="1">
      <alignment vertical="top"/>
    </xf>
    <xf numFmtId="0" fontId="3" fillId="0" borderId="0" xfId="0" applyFont="1"/>
    <xf numFmtId="0" fontId="4" fillId="0" borderId="0" xfId="0" applyFont="1"/>
    <xf numFmtId="0" fontId="0" fillId="2" borderId="0" xfId="0" applyFill="1"/>
    <xf numFmtId="0" fontId="2" fillId="3" borderId="1" xfId="0" applyFont="1" applyFill="1" applyBorder="1" applyAlignment="1">
      <alignment vertical="top"/>
    </xf>
    <xf numFmtId="165" fontId="2" fillId="3" borderId="2" xfId="0" applyNumberFormat="1" applyFont="1" applyFill="1" applyBorder="1" applyAlignment="1">
      <alignment vertical="top"/>
    </xf>
    <xf numFmtId="0" fontId="7" fillId="0" borderId="0" xfId="0" applyFont="1"/>
    <xf numFmtId="0" fontId="4" fillId="0" borderId="0" xfId="0" applyFont="1" applyAlignment="1">
      <alignment vertical="top"/>
    </xf>
    <xf numFmtId="0" fontId="8" fillId="0" borderId="0" xfId="0" applyFont="1"/>
    <xf numFmtId="0" fontId="6" fillId="0" borderId="12" xfId="0" applyFont="1" applyBorder="1" applyAlignment="1">
      <alignment horizontal="right" wrapText="1"/>
    </xf>
    <xf numFmtId="4" fontId="6" fillId="0" borderId="12" xfId="0" applyNumberFormat="1" applyFont="1" applyBorder="1"/>
    <xf numFmtId="4" fontId="9" fillId="0" borderId="12" xfId="0" applyNumberFormat="1" applyFont="1" applyBorder="1"/>
    <xf numFmtId="4" fontId="6" fillId="0" borderId="12" xfId="0" applyNumberFormat="1" applyFont="1" applyBorder="1" applyAlignment="1">
      <alignment wrapText="1"/>
    </xf>
    <xf numFmtId="0" fontId="6" fillId="0" borderId="12" xfId="0" applyFont="1" applyBorder="1" applyAlignment="1">
      <alignment wrapText="1"/>
    </xf>
    <xf numFmtId="0" fontId="9" fillId="0" borderId="12" xfId="0" applyFont="1" applyBorder="1" applyAlignment="1">
      <alignment wrapText="1"/>
    </xf>
    <xf numFmtId="4" fontId="9" fillId="0" borderId="12" xfId="0" applyNumberFormat="1" applyFont="1" applyBorder="1" applyAlignment="1">
      <alignment wrapText="1"/>
    </xf>
    <xf numFmtId="0" fontId="10" fillId="3" borderId="0" xfId="0" applyFont="1" applyFill="1"/>
    <xf numFmtId="0" fontId="0" fillId="4" borderId="0" xfId="0" applyFill="1"/>
    <xf numFmtId="0" fontId="7" fillId="4" borderId="0" xfId="0" applyFont="1" applyFill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7" fillId="2" borderId="5" xfId="0" applyFont="1" applyFill="1" applyBorder="1" applyAlignment="1">
      <alignment vertical="top"/>
    </xf>
    <xf numFmtId="0" fontId="13" fillId="2" borderId="4" xfId="0" applyFont="1" applyFill="1" applyBorder="1"/>
    <xf numFmtId="0" fontId="17" fillId="2" borderId="7" xfId="0" applyFont="1" applyFill="1" applyBorder="1" applyAlignment="1">
      <alignment vertical="top"/>
    </xf>
    <xf numFmtId="0" fontId="13" fillId="2" borderId="7" xfId="0" applyFont="1" applyFill="1" applyBorder="1"/>
    <xf numFmtId="0" fontId="17" fillId="2" borderId="7" xfId="0" applyFont="1" applyFill="1" applyBorder="1" applyAlignment="1">
      <alignment vertical="top" wrapText="1"/>
    </xf>
    <xf numFmtId="0" fontId="18" fillId="2" borderId="7" xfId="0" applyFont="1" applyFill="1" applyBorder="1" applyAlignment="1">
      <alignment vertical="top" wrapText="1"/>
    </xf>
    <xf numFmtId="4" fontId="18" fillId="2" borderId="8" xfId="0" applyNumberFormat="1" applyFont="1" applyFill="1" applyBorder="1" applyAlignment="1">
      <alignment vertical="top" wrapText="1"/>
    </xf>
    <xf numFmtId="0" fontId="13" fillId="2" borderId="6" xfId="0" applyFont="1" applyFill="1" applyBorder="1"/>
    <xf numFmtId="0" fontId="13" fillId="0" borderId="0" xfId="0" applyFont="1" applyAlignment="1">
      <alignment horizontal="center" vertical="top"/>
    </xf>
    <xf numFmtId="0" fontId="19" fillId="0" borderId="3" xfId="0" applyFont="1" applyBorder="1" applyAlignment="1">
      <alignment horizontal="center" vertical="top" wrapText="1"/>
    </xf>
    <xf numFmtId="0" fontId="19" fillId="0" borderId="3" xfId="0" applyFont="1" applyBorder="1" applyAlignment="1">
      <alignment horizontal="center" wrapText="1"/>
    </xf>
    <xf numFmtId="4" fontId="17" fillId="3" borderId="2" xfId="0" applyNumberFormat="1" applyFont="1" applyFill="1" applyBorder="1"/>
    <xf numFmtId="0" fontId="20" fillId="0" borderId="0" xfId="0" applyFont="1" applyAlignment="1">
      <alignment vertical="top"/>
    </xf>
    <xf numFmtId="0" fontId="21" fillId="0" borderId="0" xfId="0" applyFont="1" applyAlignment="1">
      <alignment horizontal="left" vertical="top"/>
    </xf>
    <xf numFmtId="0" fontId="19" fillId="0" borderId="12" xfId="0" applyFont="1" applyBorder="1" applyAlignment="1">
      <alignment wrapText="1"/>
    </xf>
    <xf numFmtId="4" fontId="19" fillId="0" borderId="12" xfId="0" applyNumberFormat="1" applyFont="1" applyBorder="1" applyAlignment="1">
      <alignment wrapText="1"/>
    </xf>
    <xf numFmtId="0" fontId="19" fillId="0" borderId="12" xfId="0" applyFont="1" applyBorder="1" applyAlignment="1">
      <alignment horizontal="right" wrapText="1"/>
    </xf>
    <xf numFmtId="4" fontId="19" fillId="0" borderId="12" xfId="0" applyNumberFormat="1" applyFont="1" applyBorder="1"/>
    <xf numFmtId="0" fontId="22" fillId="0" borderId="0" xfId="0" applyFont="1"/>
    <xf numFmtId="0" fontId="20" fillId="0" borderId="0" xfId="0" applyFont="1"/>
    <xf numFmtId="0" fontId="23" fillId="0" borderId="12" xfId="0" applyFont="1" applyBorder="1" applyAlignment="1">
      <alignment wrapText="1"/>
    </xf>
    <xf numFmtId="4" fontId="23" fillId="0" borderId="12" xfId="0" applyNumberFormat="1" applyFont="1" applyBorder="1" applyAlignment="1">
      <alignment wrapText="1"/>
    </xf>
    <xf numFmtId="4" fontId="23" fillId="0" borderId="12" xfId="0" applyNumberFormat="1" applyFont="1" applyBorder="1"/>
    <xf numFmtId="0" fontId="13" fillId="0" borderId="0" xfId="0" applyFont="1" applyAlignment="1">
      <alignment vertical="top"/>
    </xf>
    <xf numFmtId="0" fontId="24" fillId="0" borderId="0" xfId="0" applyFont="1"/>
    <xf numFmtId="0" fontId="25" fillId="0" borderId="0" xfId="0" applyFont="1"/>
    <xf numFmtId="0" fontId="26" fillId="0" borderId="0" xfId="0" applyFont="1" applyAlignment="1">
      <alignment wrapText="1"/>
    </xf>
    <xf numFmtId="4" fontId="26" fillId="0" borderId="0" xfId="0" applyNumberFormat="1" applyFont="1" applyAlignment="1">
      <alignment wrapText="1"/>
    </xf>
    <xf numFmtId="4" fontId="26" fillId="0" borderId="0" xfId="0" applyNumberFormat="1" applyFont="1"/>
    <xf numFmtId="0" fontId="21" fillId="0" borderId="0" xfId="0" applyFont="1" applyAlignment="1">
      <alignment horizontal="left"/>
    </xf>
    <xf numFmtId="0" fontId="25" fillId="0" borderId="0" xfId="0" applyFont="1" applyAlignment="1">
      <alignment vertical="top"/>
    </xf>
    <xf numFmtId="0" fontId="17" fillId="4" borderId="0" xfId="0" applyFont="1" applyFill="1" applyAlignment="1">
      <alignment vertical="top"/>
    </xf>
    <xf numFmtId="0" fontId="17" fillId="4" borderId="0" xfId="0" applyFont="1" applyFill="1" applyAlignment="1">
      <alignment wrapText="1"/>
    </xf>
    <xf numFmtId="4" fontId="17" fillId="4" borderId="0" xfId="0" applyNumberFormat="1" applyFont="1" applyFill="1"/>
    <xf numFmtId="0" fontId="13" fillId="4" borderId="0" xfId="0" applyFont="1" applyFill="1"/>
    <xf numFmtId="0" fontId="19" fillId="0" borderId="12" xfId="0" applyFont="1" applyBorder="1"/>
    <xf numFmtId="4" fontId="19" fillId="0" borderId="12" xfId="0" applyNumberFormat="1" applyFont="1" applyBorder="1" applyAlignment="1">
      <alignment horizontal="right"/>
    </xf>
    <xf numFmtId="0" fontId="19" fillId="0" borderId="12" xfId="0" applyFont="1" applyBorder="1" applyAlignment="1">
      <alignment horizontal="right"/>
    </xf>
    <xf numFmtId="0" fontId="23" fillId="0" borderId="12" xfId="0" applyFont="1" applyBorder="1"/>
    <xf numFmtId="4" fontId="23" fillId="0" borderId="12" xfId="0" applyNumberFormat="1" applyFont="1" applyBorder="1" applyAlignment="1">
      <alignment horizontal="right"/>
    </xf>
    <xf numFmtId="0" fontId="21" fillId="0" borderId="0" xfId="0" applyFont="1"/>
    <xf numFmtId="0" fontId="20" fillId="0" borderId="0" xfId="0" applyFont="1" applyAlignment="1">
      <alignment wrapText="1"/>
    </xf>
    <xf numFmtId="0" fontId="23" fillId="0" borderId="0" xfId="0" applyFont="1" applyAlignment="1">
      <alignment wrapText="1"/>
    </xf>
    <xf numFmtId="4" fontId="23" fillId="0" borderId="0" xfId="0" applyNumberFormat="1" applyFont="1" applyAlignment="1">
      <alignment wrapText="1"/>
    </xf>
    <xf numFmtId="4" fontId="23" fillId="0" borderId="0" xfId="0" applyNumberFormat="1" applyFont="1"/>
    <xf numFmtId="0" fontId="19" fillId="0" borderId="9" xfId="0" applyFont="1" applyBorder="1" applyAlignment="1">
      <alignment horizontal="center" vertical="top" wrapText="1"/>
    </xf>
    <xf numFmtId="0" fontId="19" fillId="0" borderId="9" xfId="0" applyFont="1" applyBorder="1" applyAlignment="1">
      <alignment horizontal="center" wrapText="1"/>
    </xf>
    <xf numFmtId="0" fontId="26" fillId="0" borderId="0" xfId="0" applyFont="1"/>
    <xf numFmtId="0" fontId="17" fillId="0" borderId="0" xfId="0" applyFont="1" applyAlignment="1">
      <alignment vertical="top"/>
    </xf>
    <xf numFmtId="0" fontId="17" fillId="0" borderId="0" xfId="0" applyFont="1" applyAlignment="1">
      <alignment wrapText="1"/>
    </xf>
    <xf numFmtId="165" fontId="17" fillId="0" borderId="0" xfId="0" applyNumberFormat="1" applyFont="1"/>
    <xf numFmtId="0" fontId="21" fillId="0" borderId="0" xfId="0" applyFont="1" applyAlignment="1">
      <alignment horizontal="left" vertical="top" wrapText="1"/>
    </xf>
    <xf numFmtId="164" fontId="19" fillId="0" borderId="12" xfId="1" applyFont="1" applyBorder="1" applyAlignment="1"/>
    <xf numFmtId="4" fontId="19" fillId="0" borderId="12" xfId="1" applyNumberFormat="1" applyFont="1" applyBorder="1"/>
    <xf numFmtId="4" fontId="23" fillId="0" borderId="12" xfId="1" applyNumberFormat="1" applyFont="1" applyBorder="1"/>
    <xf numFmtId="0" fontId="23" fillId="0" borderId="12" xfId="0" applyFont="1" applyBorder="1" applyAlignment="1">
      <alignment horizontal="right"/>
    </xf>
    <xf numFmtId="4" fontId="13" fillId="0" borderId="0" xfId="0" applyNumberFormat="1" applyFont="1"/>
    <xf numFmtId="0" fontId="28" fillId="0" borderId="0" xfId="0" applyFont="1"/>
    <xf numFmtId="0" fontId="28" fillId="0" borderId="0" xfId="0" applyFont="1" applyAlignment="1">
      <alignment horizontal="right"/>
    </xf>
    <xf numFmtId="165" fontId="20" fillId="0" borderId="0" xfId="0" applyNumberFormat="1" applyFont="1"/>
    <xf numFmtId="4" fontId="19" fillId="0" borderId="12" xfId="0" applyNumberFormat="1" applyFont="1" applyBorder="1" applyAlignment="1">
      <alignment horizontal="left"/>
    </xf>
    <xf numFmtId="0" fontId="20" fillId="4" borderId="0" xfId="0" applyFont="1" applyFill="1" applyAlignment="1">
      <alignment vertical="top"/>
    </xf>
    <xf numFmtId="0" fontId="25" fillId="4" borderId="0" xfId="0" applyFont="1" applyFill="1" applyAlignment="1">
      <alignment vertical="top"/>
    </xf>
    <xf numFmtId="0" fontId="19" fillId="4" borderId="12" xfId="0" applyFont="1" applyFill="1" applyBorder="1" applyAlignment="1">
      <alignment horizontal="left" wrapText="1"/>
    </xf>
    <xf numFmtId="4" fontId="19" fillId="4" borderId="12" xfId="0" applyNumberFormat="1" applyFont="1" applyFill="1" applyBorder="1"/>
    <xf numFmtId="0" fontId="19" fillId="4" borderId="12" xfId="0" applyFont="1" applyFill="1" applyBorder="1" applyAlignment="1">
      <alignment horizontal="right" wrapText="1"/>
    </xf>
    <xf numFmtId="0" fontId="25" fillId="4" borderId="0" xfId="0" applyFont="1" applyFill="1"/>
    <xf numFmtId="0" fontId="19" fillId="4" borderId="12" xfId="0" applyFont="1" applyFill="1" applyBorder="1"/>
    <xf numFmtId="0" fontId="23" fillId="4" borderId="12" xfId="0" applyFont="1" applyFill="1" applyBorder="1"/>
    <xf numFmtId="4" fontId="23" fillId="4" borderId="12" xfId="0" applyNumberFormat="1" applyFont="1" applyFill="1" applyBorder="1"/>
    <xf numFmtId="0" fontId="23" fillId="0" borderId="0" xfId="0" applyFont="1"/>
    <xf numFmtId="4" fontId="21" fillId="0" borderId="0" xfId="0" applyNumberFormat="1" applyFont="1"/>
    <xf numFmtId="0" fontId="23" fillId="0" borderId="12" xfId="0" applyFont="1" applyBorder="1" applyAlignment="1">
      <alignment horizontal="left"/>
    </xf>
    <xf numFmtId="165" fontId="17" fillId="3" borderId="2" xfId="0" applyNumberFormat="1" applyFont="1" applyFill="1" applyBorder="1" applyAlignment="1">
      <alignment vertical="top"/>
    </xf>
    <xf numFmtId="4" fontId="19" fillId="4" borderId="12" xfId="0" applyNumberFormat="1" applyFont="1" applyFill="1" applyBorder="1" applyAlignment="1">
      <alignment horizontal="right"/>
    </xf>
    <xf numFmtId="0" fontId="19" fillId="4" borderId="12" xfId="0" applyFont="1" applyFill="1" applyBorder="1" applyAlignment="1">
      <alignment horizontal="right"/>
    </xf>
    <xf numFmtId="0" fontId="13" fillId="4" borderId="0" xfId="0" applyFont="1" applyFill="1" applyAlignment="1">
      <alignment vertical="top"/>
    </xf>
    <xf numFmtId="0" fontId="20" fillId="4" borderId="0" xfId="0" applyFont="1" applyFill="1"/>
    <xf numFmtId="0" fontId="20" fillId="4" borderId="0" xfId="0" applyFont="1" applyFill="1" applyAlignment="1">
      <alignment wrapText="1"/>
    </xf>
    <xf numFmtId="0" fontId="19" fillId="4" borderId="12" xfId="0" applyFont="1" applyFill="1" applyBorder="1" applyAlignment="1">
      <alignment wrapText="1"/>
    </xf>
    <xf numFmtId="4" fontId="19" fillId="4" borderId="12" xfId="0" applyNumberFormat="1" applyFont="1" applyFill="1" applyBorder="1" applyAlignment="1">
      <alignment wrapText="1"/>
    </xf>
    <xf numFmtId="0" fontId="23" fillId="4" borderId="12" xfId="0" applyFont="1" applyFill="1" applyBorder="1" applyAlignment="1">
      <alignment wrapText="1"/>
    </xf>
    <xf numFmtId="4" fontId="23" fillId="4" borderId="12" xfId="0" applyNumberFormat="1" applyFont="1" applyFill="1" applyBorder="1" applyAlignment="1">
      <alignment wrapText="1"/>
    </xf>
    <xf numFmtId="0" fontId="13" fillId="0" borderId="0" xfId="0" applyFont="1" applyAlignment="1">
      <alignment wrapText="1"/>
    </xf>
    <xf numFmtId="4" fontId="19" fillId="4" borderId="12" xfId="1" applyNumberFormat="1" applyFont="1" applyFill="1" applyBorder="1"/>
    <xf numFmtId="4" fontId="23" fillId="4" borderId="12" xfId="1" applyNumberFormat="1" applyFont="1" applyFill="1" applyBorder="1"/>
    <xf numFmtId="0" fontId="23" fillId="4" borderId="12" xfId="0" applyFont="1" applyFill="1" applyBorder="1" applyAlignment="1">
      <alignment horizontal="right"/>
    </xf>
    <xf numFmtId="4" fontId="23" fillId="4" borderId="12" xfId="0" applyNumberFormat="1" applyFont="1" applyFill="1" applyBorder="1" applyAlignment="1">
      <alignment horizontal="right"/>
    </xf>
    <xf numFmtId="0" fontId="21" fillId="3" borderId="16" xfId="0" applyFont="1" applyFill="1" applyBorder="1" applyAlignment="1">
      <alignment horizontal="left"/>
    </xf>
    <xf numFmtId="4" fontId="21" fillId="3" borderId="2" xfId="0" applyNumberFormat="1" applyFont="1" applyFill="1" applyBorder="1" applyAlignment="1">
      <alignment horizontal="right"/>
    </xf>
    <xf numFmtId="0" fontId="19" fillId="0" borderId="12" xfId="0" applyFont="1" applyBorder="1" applyAlignment="1">
      <alignment horizontal="left" wrapText="1"/>
    </xf>
    <xf numFmtId="0" fontId="20" fillId="0" borderId="0" xfId="0" applyFont="1" applyAlignment="1">
      <alignment horizontal="left"/>
    </xf>
    <xf numFmtId="0" fontId="19" fillId="0" borderId="12" xfId="0" applyFont="1" applyBorder="1" applyAlignment="1">
      <alignment horizontal="left"/>
    </xf>
    <xf numFmtId="0" fontId="22" fillId="0" borderId="0" xfId="0" applyFont="1" applyAlignment="1">
      <alignment vertical="top"/>
    </xf>
    <xf numFmtId="4" fontId="23" fillId="0" borderId="12" xfId="0" applyNumberFormat="1" applyFont="1" applyBorder="1" applyAlignment="1">
      <alignment horizontal="right" wrapText="1"/>
    </xf>
    <xf numFmtId="4" fontId="19" fillId="0" borderId="12" xfId="0" applyNumberFormat="1" applyFont="1" applyBorder="1" applyAlignment="1">
      <alignment horizontal="right" wrapText="1"/>
    </xf>
    <xf numFmtId="0" fontId="17" fillId="0" borderId="0" xfId="0" applyFont="1"/>
    <xf numFmtId="0" fontId="26" fillId="0" borderId="0" xfId="0" applyFont="1" applyAlignment="1">
      <alignment vertical="top"/>
    </xf>
    <xf numFmtId="0" fontId="30" fillId="0" borderId="0" xfId="0" applyFont="1"/>
    <xf numFmtId="0" fontId="13" fillId="0" borderId="28" xfId="0" applyFont="1" applyBorder="1"/>
    <xf numFmtId="0" fontId="13" fillId="3" borderId="16" xfId="0" applyFont="1" applyFill="1" applyBorder="1"/>
    <xf numFmtId="0" fontId="17" fillId="3" borderId="16" xfId="0" applyFont="1" applyFill="1" applyBorder="1" applyAlignment="1">
      <alignment vertical="top"/>
    </xf>
    <xf numFmtId="0" fontId="17" fillId="5" borderId="5" xfId="0" applyFont="1" applyFill="1" applyBorder="1" applyAlignment="1">
      <alignment vertical="top"/>
    </xf>
    <xf numFmtId="0" fontId="17" fillId="5" borderId="7" xfId="0" applyFont="1" applyFill="1" applyBorder="1" applyAlignment="1">
      <alignment vertical="top"/>
    </xf>
    <xf numFmtId="0" fontId="23" fillId="0" borderId="0" xfId="0" applyFont="1" applyAlignment="1">
      <alignment horizontal="left"/>
    </xf>
    <xf numFmtId="0" fontId="13" fillId="3" borderId="7" xfId="0" applyFont="1" applyFill="1" applyBorder="1"/>
    <xf numFmtId="0" fontId="17" fillId="3" borderId="7" xfId="0" applyFont="1" applyFill="1" applyBorder="1" applyAlignment="1">
      <alignment vertical="top"/>
    </xf>
    <xf numFmtId="4" fontId="17" fillId="3" borderId="8" xfId="0" applyNumberFormat="1" applyFont="1" applyFill="1" applyBorder="1"/>
    <xf numFmtId="0" fontId="5" fillId="0" borderId="19" xfId="0" applyFont="1" applyBorder="1" applyAlignment="1">
      <alignment horizontal="left" vertical="top"/>
    </xf>
    <xf numFmtId="0" fontId="21" fillId="4" borderId="0" xfId="0" applyFont="1" applyFill="1" applyAlignment="1">
      <alignment horizontal="left" vertical="top"/>
    </xf>
    <xf numFmtId="0" fontId="13" fillId="7" borderId="0" xfId="0" applyFont="1" applyFill="1"/>
    <xf numFmtId="0" fontId="20" fillId="7" borderId="0" xfId="0" applyFont="1" applyFill="1" applyAlignment="1">
      <alignment vertical="top"/>
    </xf>
    <xf numFmtId="0" fontId="13" fillId="7" borderId="0" xfId="0" applyFont="1" applyFill="1" applyAlignment="1">
      <alignment vertical="top"/>
    </xf>
    <xf numFmtId="4" fontId="19" fillId="4" borderId="12" xfId="0" applyNumberFormat="1" applyFont="1" applyFill="1" applyBorder="1" applyAlignment="1">
      <alignment horizontal="left"/>
    </xf>
    <xf numFmtId="4" fontId="23" fillId="0" borderId="19" xfId="0" applyNumberFormat="1" applyFont="1" applyBorder="1"/>
    <xf numFmtId="0" fontId="23" fillId="4" borderId="12" xfId="0" applyFont="1" applyFill="1" applyBorder="1" applyAlignment="1">
      <alignment horizontal="left"/>
    </xf>
    <xf numFmtId="164" fontId="19" fillId="4" borderId="12" xfId="1" applyFont="1" applyFill="1" applyBorder="1" applyAlignment="1"/>
    <xf numFmtId="4" fontId="13" fillId="6" borderId="14" xfId="0" applyNumberFormat="1" applyFont="1" applyFill="1" applyBorder="1"/>
    <xf numFmtId="164" fontId="19" fillId="4" borderId="12" xfId="1" applyFont="1" applyFill="1" applyBorder="1" applyAlignment="1">
      <alignment horizontal="left" vertical="top"/>
    </xf>
    <xf numFmtId="0" fontId="23" fillId="4" borderId="0" xfId="0" applyFont="1" applyFill="1"/>
    <xf numFmtId="4" fontId="23" fillId="4" borderId="0" xfId="1" applyNumberFormat="1" applyFont="1" applyFill="1" applyBorder="1"/>
    <xf numFmtId="0" fontId="23" fillId="4" borderId="0" xfId="0" applyFont="1" applyFill="1" applyAlignment="1">
      <alignment horizontal="right"/>
    </xf>
    <xf numFmtId="4" fontId="23" fillId="4" borderId="0" xfId="0" applyNumberFormat="1" applyFont="1" applyFill="1" applyAlignment="1">
      <alignment horizontal="right"/>
    </xf>
    <xf numFmtId="0" fontId="9" fillId="0" borderId="0" xfId="0" applyFont="1" applyAlignment="1">
      <alignment wrapText="1"/>
    </xf>
    <xf numFmtId="4" fontId="9" fillId="0" borderId="0" xfId="0" applyNumberFormat="1" applyFont="1" applyAlignment="1">
      <alignment wrapText="1"/>
    </xf>
    <xf numFmtId="4" fontId="9" fillId="0" borderId="0" xfId="0" applyNumberFormat="1" applyFont="1"/>
    <xf numFmtId="4" fontId="13" fillId="4" borderId="13" xfId="0" applyNumberFormat="1" applyFont="1" applyFill="1" applyBorder="1"/>
    <xf numFmtId="0" fontId="13" fillId="4" borderId="15" xfId="0" applyFont="1" applyFill="1" applyBorder="1" applyAlignment="1">
      <alignment horizontal="left" vertical="top"/>
    </xf>
    <xf numFmtId="0" fontId="13" fillId="4" borderId="1" xfId="0" applyFont="1" applyFill="1" applyBorder="1" applyAlignment="1">
      <alignment vertical="top" wrapText="1"/>
    </xf>
    <xf numFmtId="0" fontId="13" fillId="4" borderId="16" xfId="0" applyFont="1" applyFill="1" applyBorder="1" applyAlignment="1">
      <alignment vertical="top" wrapText="1"/>
    </xf>
    <xf numFmtId="0" fontId="13" fillId="4" borderId="2" xfId="0" applyFont="1" applyFill="1" applyBorder="1" applyAlignment="1">
      <alignment vertical="top" wrapText="1"/>
    </xf>
    <xf numFmtId="4" fontId="13" fillId="4" borderId="14" xfId="0" applyNumberFormat="1" applyFont="1" applyFill="1" applyBorder="1"/>
    <xf numFmtId="4" fontId="17" fillId="4" borderId="17" xfId="0" applyNumberFormat="1" applyFont="1" applyFill="1" applyBorder="1"/>
    <xf numFmtId="0" fontId="19" fillId="0" borderId="0" xfId="0" applyFont="1"/>
    <xf numFmtId="0" fontId="13" fillId="8" borderId="0" xfId="0" applyFont="1" applyFill="1"/>
    <xf numFmtId="0" fontId="20" fillId="8" borderId="0" xfId="0" applyFont="1" applyFill="1" applyAlignment="1">
      <alignment vertical="top"/>
    </xf>
    <xf numFmtId="0" fontId="20" fillId="8" borderId="0" xfId="0" applyFont="1" applyFill="1" applyAlignment="1">
      <alignment horizontal="left"/>
    </xf>
    <xf numFmtId="0" fontId="20" fillId="8" borderId="0" xfId="0" applyFont="1" applyFill="1"/>
    <xf numFmtId="0" fontId="21" fillId="8" borderId="0" xfId="0" applyFont="1" applyFill="1"/>
    <xf numFmtId="0" fontId="13" fillId="8" borderId="0" xfId="0" applyFont="1" applyFill="1" applyAlignment="1">
      <alignment vertical="top"/>
    </xf>
    <xf numFmtId="0" fontId="20" fillId="8" borderId="0" xfId="0" applyFont="1" applyFill="1" applyAlignment="1">
      <alignment wrapText="1"/>
    </xf>
    <xf numFmtId="0" fontId="13" fillId="0" borderId="1" xfId="0" applyFont="1" applyBorder="1"/>
    <xf numFmtId="0" fontId="13" fillId="0" borderId="16" xfId="0" applyFont="1" applyBorder="1" applyAlignment="1">
      <alignment horizontal="center" vertical="top"/>
    </xf>
    <xf numFmtId="0" fontId="13" fillId="0" borderId="2" xfId="0" applyFont="1" applyBorder="1"/>
    <xf numFmtId="4" fontId="31" fillId="2" borderId="18" xfId="0" applyNumberFormat="1" applyFont="1" applyFill="1" applyBorder="1" applyAlignment="1">
      <alignment vertical="top" wrapText="1"/>
    </xf>
    <xf numFmtId="0" fontId="17" fillId="0" borderId="0" xfId="0" applyFont="1" applyAlignment="1">
      <alignment horizontal="left" wrapText="1"/>
    </xf>
    <xf numFmtId="0" fontId="0" fillId="0" borderId="0" xfId="0" applyAlignment="1">
      <alignment wrapText="1"/>
    </xf>
    <xf numFmtId="4" fontId="23" fillId="0" borderId="0" xfId="0" applyNumberFormat="1" applyFont="1" applyAlignment="1">
      <alignment horizontal="right"/>
    </xf>
    <xf numFmtId="0" fontId="23" fillId="0" borderId="16" xfId="0" applyFont="1" applyBorder="1"/>
    <xf numFmtId="4" fontId="23" fillId="0" borderId="16" xfId="0" applyNumberFormat="1" applyFont="1" applyBorder="1" applyAlignment="1">
      <alignment horizontal="right"/>
    </xf>
    <xf numFmtId="4" fontId="23" fillId="0" borderId="2" xfId="0" applyNumberFormat="1" applyFont="1" applyBorder="1"/>
    <xf numFmtId="0" fontId="18" fillId="2" borderId="7" xfId="0" applyFont="1" applyFill="1" applyBorder="1" applyAlignment="1">
      <alignment wrapText="1"/>
    </xf>
    <xf numFmtId="4" fontId="18" fillId="2" borderId="8" xfId="0" applyNumberFormat="1" applyFont="1" applyFill="1" applyBorder="1" applyAlignment="1">
      <alignment horizontal="right" wrapText="1"/>
    </xf>
    <xf numFmtId="4" fontId="23" fillId="0" borderId="16" xfId="0" applyNumberFormat="1" applyFont="1" applyBorder="1"/>
    <xf numFmtId="0" fontId="19" fillId="4" borderId="12" xfId="0" applyFont="1" applyFill="1" applyBorder="1" applyAlignment="1">
      <alignment horizontal="right" vertical="top" wrapText="1"/>
    </xf>
    <xf numFmtId="0" fontId="20" fillId="4" borderId="12" xfId="0" applyFont="1" applyFill="1" applyBorder="1"/>
    <xf numFmtId="4" fontId="19" fillId="4" borderId="12" xfId="0" applyNumberFormat="1" applyFont="1" applyFill="1" applyBorder="1" applyAlignment="1">
      <alignment horizontal="right" vertical="top"/>
    </xf>
    <xf numFmtId="165" fontId="19" fillId="4" borderId="12" xfId="0" applyNumberFormat="1" applyFont="1" applyFill="1" applyBorder="1" applyAlignment="1">
      <alignment horizontal="right" vertical="top"/>
    </xf>
    <xf numFmtId="4" fontId="19" fillId="4" borderId="12" xfId="0" applyNumberFormat="1" applyFont="1" applyFill="1" applyBorder="1" applyAlignment="1">
      <alignment horizontal="right" vertical="top" wrapText="1"/>
    </xf>
    <xf numFmtId="4" fontId="19" fillId="4" borderId="0" xfId="0" applyNumberFormat="1" applyFont="1" applyFill="1" applyAlignment="1">
      <alignment horizontal="right" wrapText="1"/>
    </xf>
    <xf numFmtId="0" fontId="23" fillId="4" borderId="0" xfId="0" applyFont="1" applyFill="1" applyAlignment="1">
      <alignment horizontal="left"/>
    </xf>
    <xf numFmtId="4" fontId="23" fillId="4" borderId="0" xfId="0" applyNumberFormat="1" applyFont="1" applyFill="1"/>
    <xf numFmtId="0" fontId="23" fillId="4" borderId="16" xfId="0" applyFont="1" applyFill="1" applyBorder="1" applyAlignment="1">
      <alignment wrapText="1"/>
    </xf>
    <xf numFmtId="4" fontId="23" fillId="4" borderId="16" xfId="0" applyNumberFormat="1" applyFont="1" applyFill="1" applyBorder="1" applyAlignment="1">
      <alignment wrapText="1"/>
    </xf>
    <xf numFmtId="4" fontId="23" fillId="4" borderId="2" xfId="0" applyNumberFormat="1" applyFont="1" applyFill="1" applyBorder="1"/>
    <xf numFmtId="4" fontId="19" fillId="4" borderId="0" xfId="0" applyNumberFormat="1" applyFont="1" applyFill="1" applyAlignment="1">
      <alignment horizontal="right"/>
    </xf>
    <xf numFmtId="4" fontId="23" fillId="0" borderId="16" xfId="1" applyNumberFormat="1" applyFont="1" applyBorder="1"/>
    <xf numFmtId="0" fontId="23" fillId="0" borderId="16" xfId="0" applyFont="1" applyBorder="1" applyAlignment="1">
      <alignment horizontal="right"/>
    </xf>
    <xf numFmtId="4" fontId="23" fillId="0" borderId="2" xfId="0" applyNumberFormat="1" applyFont="1" applyBorder="1" applyAlignment="1">
      <alignment horizontal="right"/>
    </xf>
    <xf numFmtId="0" fontId="23" fillId="4" borderId="16" xfId="0" applyFont="1" applyFill="1" applyBorder="1"/>
    <xf numFmtId="4" fontId="23" fillId="4" borderId="16" xfId="1" applyNumberFormat="1" applyFont="1" applyFill="1" applyBorder="1"/>
    <xf numFmtId="0" fontId="23" fillId="4" borderId="16" xfId="0" applyFont="1" applyFill="1" applyBorder="1" applyAlignment="1">
      <alignment horizontal="right"/>
    </xf>
    <xf numFmtId="4" fontId="23" fillId="4" borderId="2" xfId="0" applyNumberFormat="1" applyFont="1" applyFill="1" applyBorder="1" applyAlignment="1">
      <alignment horizontal="right"/>
    </xf>
    <xf numFmtId="4" fontId="23" fillId="0" borderId="0" xfId="0" applyNumberFormat="1" applyFont="1" applyAlignment="1">
      <alignment horizontal="right" wrapText="1"/>
    </xf>
    <xf numFmtId="0" fontId="23" fillId="0" borderId="5" xfId="0" applyFont="1" applyBorder="1" applyAlignment="1">
      <alignment wrapText="1"/>
    </xf>
    <xf numFmtId="4" fontId="23" fillId="0" borderId="5" xfId="0" applyNumberFormat="1" applyFont="1" applyBorder="1" applyAlignment="1">
      <alignment wrapText="1"/>
    </xf>
    <xf numFmtId="4" fontId="23" fillId="0" borderId="20" xfId="0" applyNumberFormat="1" applyFont="1" applyBorder="1" applyAlignment="1">
      <alignment horizontal="right" wrapText="1"/>
    </xf>
    <xf numFmtId="0" fontId="15" fillId="0" borderId="0" xfId="0" applyFont="1" applyAlignment="1">
      <alignment horizontal="center"/>
    </xf>
    <xf numFmtId="0" fontId="19" fillId="4" borderId="12" xfId="0" applyFont="1" applyFill="1" applyBorder="1" applyAlignment="1">
      <alignment horizontal="left" vertical="top"/>
    </xf>
    <xf numFmtId="0" fontId="19" fillId="4" borderId="12" xfId="0" applyFont="1" applyFill="1" applyBorder="1" applyAlignment="1">
      <alignment horizontal="left" vertical="top" wrapText="1"/>
    </xf>
    <xf numFmtId="4" fontId="23" fillId="4" borderId="12" xfId="0" applyNumberFormat="1" applyFont="1" applyFill="1" applyBorder="1" applyAlignment="1">
      <alignment horizontal="right" wrapText="1"/>
    </xf>
    <xf numFmtId="0" fontId="13" fillId="5" borderId="4" xfId="0" applyFont="1" applyFill="1" applyBorder="1"/>
    <xf numFmtId="0" fontId="13" fillId="5" borderId="6" xfId="0" applyFont="1" applyFill="1" applyBorder="1"/>
    <xf numFmtId="0" fontId="27" fillId="4" borderId="0" xfId="0" applyFont="1" applyFill="1" applyAlignment="1">
      <alignment horizontal="center" vertical="top" wrapText="1"/>
    </xf>
    <xf numFmtId="0" fontId="18" fillId="2" borderId="4" xfId="0" applyFont="1" applyFill="1" applyBorder="1" applyAlignment="1">
      <alignment horizontal="center" vertical="top" wrapText="1"/>
    </xf>
    <xf numFmtId="0" fontId="18" fillId="2" borderId="5" xfId="0" applyFont="1" applyFill="1" applyBorder="1" applyAlignment="1">
      <alignment horizontal="center" vertical="top" wrapText="1"/>
    </xf>
    <xf numFmtId="0" fontId="18" fillId="2" borderId="20" xfId="0" applyFont="1" applyFill="1" applyBorder="1" applyAlignment="1">
      <alignment horizontal="center" vertical="top" wrapText="1"/>
    </xf>
    <xf numFmtId="0" fontId="21" fillId="8" borderId="0" xfId="0" applyFont="1" applyFill="1" applyAlignment="1">
      <alignment horizontal="left"/>
    </xf>
    <xf numFmtId="0" fontId="21" fillId="0" borderId="0" xfId="0" applyFont="1" applyAlignment="1">
      <alignment horizontal="left" vertical="top"/>
    </xf>
    <xf numFmtId="0" fontId="21" fillId="0" borderId="19" xfId="0" applyFont="1" applyBorder="1" applyAlignment="1">
      <alignment horizontal="left" vertical="top"/>
    </xf>
    <xf numFmtId="0" fontId="17" fillId="0" borderId="0" xfId="0" applyFont="1" applyAlignment="1">
      <alignment horizontal="left"/>
    </xf>
    <xf numFmtId="0" fontId="17" fillId="0" borderId="7" xfId="0" applyFont="1" applyBorder="1" applyAlignment="1">
      <alignment horizontal="left"/>
    </xf>
    <xf numFmtId="0" fontId="17" fillId="0" borderId="0" xfId="0" applyFont="1" applyAlignment="1">
      <alignment horizontal="left" vertical="top"/>
    </xf>
    <xf numFmtId="0" fontId="17" fillId="0" borderId="19" xfId="0" applyFont="1" applyBorder="1" applyAlignment="1">
      <alignment horizontal="left" vertical="top"/>
    </xf>
    <xf numFmtId="0" fontId="21" fillId="4" borderId="0" xfId="0" applyFont="1" applyFill="1" applyAlignment="1">
      <alignment horizontal="left" vertical="top"/>
    </xf>
    <xf numFmtId="0" fontId="21" fillId="4" borderId="19" xfId="0" applyFont="1" applyFill="1" applyBorder="1" applyAlignment="1">
      <alignment horizontal="left" vertical="top"/>
    </xf>
    <xf numFmtId="0" fontId="21" fillId="7" borderId="0" xfId="0" applyFont="1" applyFill="1" applyAlignment="1">
      <alignment horizontal="left" vertical="top" wrapText="1"/>
    </xf>
    <xf numFmtId="0" fontId="19" fillId="0" borderId="9" xfId="0" applyFont="1" applyBorder="1" applyAlignment="1">
      <alignment horizontal="center" vertical="top" wrapText="1"/>
    </xf>
    <xf numFmtId="0" fontId="19" fillId="0" borderId="9" xfId="0" applyFont="1" applyBorder="1" applyAlignment="1">
      <alignment vertical="top"/>
    </xf>
    <xf numFmtId="0" fontId="21" fillId="8" borderId="0" xfId="0" applyFont="1" applyFill="1" applyAlignment="1">
      <alignment horizontal="left" vertical="top" wrapText="1"/>
    </xf>
    <xf numFmtId="0" fontId="17" fillId="2" borderId="7" xfId="0" applyFont="1" applyFill="1" applyBorder="1" applyAlignment="1">
      <alignment horizontal="left" vertical="top" wrapText="1"/>
    </xf>
    <xf numFmtId="0" fontId="17" fillId="3" borderId="16" xfId="0" applyFont="1" applyFill="1" applyBorder="1" applyAlignment="1">
      <alignment vertical="top" wrapText="1"/>
    </xf>
    <xf numFmtId="0" fontId="5" fillId="0" borderId="0" xfId="0" applyFont="1" applyAlignment="1">
      <alignment horizontal="left"/>
    </xf>
    <xf numFmtId="0" fontId="13" fillId="0" borderId="0" xfId="0" applyFont="1" applyAlignment="1">
      <alignment vertical="top" wrapText="1"/>
    </xf>
    <xf numFmtId="0" fontId="17" fillId="3" borderId="16" xfId="0" applyFont="1" applyFill="1" applyBorder="1" applyAlignment="1">
      <alignment wrapText="1"/>
    </xf>
    <xf numFmtId="0" fontId="16" fillId="0" borderId="0" xfId="0" applyFont="1" applyAlignment="1">
      <alignment horizontal="center" wrapText="1"/>
    </xf>
    <xf numFmtId="0" fontId="14" fillId="0" borderId="0" xfId="0" applyFont="1" applyAlignment="1">
      <alignment horizontal="left" wrapText="1"/>
    </xf>
    <xf numFmtId="0" fontId="32" fillId="0" borderId="0" xfId="0" applyFont="1" applyAlignment="1">
      <alignment horizontal="center" wrapText="1"/>
    </xf>
    <xf numFmtId="0" fontId="19" fillId="0" borderId="9" xfId="0" applyFont="1" applyBorder="1" applyAlignment="1">
      <alignment horizontal="center" vertical="top"/>
    </xf>
    <xf numFmtId="0" fontId="21" fillId="8" borderId="5" xfId="0" applyFont="1" applyFill="1" applyBorder="1" applyAlignment="1">
      <alignment horizontal="left"/>
    </xf>
    <xf numFmtId="0" fontId="21" fillId="8" borderId="20" xfId="0" applyFont="1" applyFill="1" applyBorder="1" applyAlignment="1">
      <alignment horizontal="left"/>
    </xf>
    <xf numFmtId="0" fontId="18" fillId="2" borderId="5" xfId="0" applyFont="1" applyFill="1" applyBorder="1" applyAlignment="1">
      <alignment vertical="top" wrapText="1"/>
    </xf>
    <xf numFmtId="0" fontId="18" fillId="2" borderId="20" xfId="0" applyFont="1" applyFill="1" applyBorder="1" applyAlignment="1">
      <alignment vertical="top" wrapText="1"/>
    </xf>
    <xf numFmtId="0" fontId="19" fillId="0" borderId="3" xfId="0" applyFont="1" applyBorder="1" applyAlignment="1">
      <alignment horizontal="center" vertical="top" wrapText="1"/>
    </xf>
    <xf numFmtId="0" fontId="19" fillId="0" borderId="3" xfId="0" applyFont="1" applyBorder="1" applyAlignment="1">
      <alignment horizontal="center" vertical="top"/>
    </xf>
    <xf numFmtId="0" fontId="17" fillId="3" borderId="7" xfId="0" applyFont="1" applyFill="1" applyBorder="1" applyAlignment="1">
      <alignment wrapText="1"/>
    </xf>
    <xf numFmtId="0" fontId="21" fillId="8" borderId="19" xfId="0" applyFont="1" applyFill="1" applyBorder="1" applyAlignment="1">
      <alignment horizontal="left"/>
    </xf>
    <xf numFmtId="0" fontId="17" fillId="0" borderId="0" xfId="0" applyFont="1" applyAlignment="1">
      <alignment horizontal="center" wrapText="1"/>
    </xf>
    <xf numFmtId="0" fontId="13" fillId="0" borderId="0" xfId="0" applyFont="1" applyAlignment="1">
      <alignment horizontal="left" vertical="top" wrapText="1"/>
    </xf>
    <xf numFmtId="0" fontId="21" fillId="0" borderId="0" xfId="0" applyFont="1" applyAlignment="1">
      <alignment horizontal="left"/>
    </xf>
    <xf numFmtId="0" fontId="21" fillId="0" borderId="19" xfId="0" applyFont="1" applyBorder="1" applyAlignment="1">
      <alignment horizontal="left"/>
    </xf>
    <xf numFmtId="0" fontId="21" fillId="4" borderId="0" xfId="0" applyFont="1" applyFill="1" applyAlignment="1">
      <alignment horizontal="left"/>
    </xf>
    <xf numFmtId="0" fontId="21" fillId="4" borderId="19" xfId="0" applyFont="1" applyFill="1" applyBorder="1" applyAlignment="1">
      <alignment horizontal="left"/>
    </xf>
    <xf numFmtId="0" fontId="18" fillId="2" borderId="5" xfId="0" applyFont="1" applyFill="1" applyBorder="1" applyAlignment="1">
      <alignment wrapText="1"/>
    </xf>
    <xf numFmtId="0" fontId="18" fillId="2" borderId="20" xfId="0" applyFont="1" applyFill="1" applyBorder="1" applyAlignment="1">
      <alignment wrapText="1"/>
    </xf>
    <xf numFmtId="0" fontId="20" fillId="8" borderId="5" xfId="0" applyFont="1" applyFill="1" applyBorder="1" applyAlignment="1">
      <alignment horizontal="left"/>
    </xf>
    <xf numFmtId="0" fontId="17" fillId="4" borderId="21" xfId="0" applyFont="1" applyFill="1" applyBorder="1" applyAlignment="1">
      <alignment horizontal="left" vertical="top"/>
    </xf>
    <xf numFmtId="0" fontId="17" fillId="4" borderId="22" xfId="0" applyFont="1" applyFill="1" applyBorder="1" applyAlignment="1">
      <alignment horizontal="left" vertical="top"/>
    </xf>
    <xf numFmtId="0" fontId="17" fillId="4" borderId="23" xfId="0" applyFont="1" applyFill="1" applyBorder="1" applyAlignment="1">
      <alignment horizontal="left" vertical="top"/>
    </xf>
    <xf numFmtId="0" fontId="2" fillId="3" borderId="16" xfId="0" applyFont="1" applyFill="1" applyBorder="1" applyAlignment="1">
      <alignment vertical="top" wrapText="1"/>
    </xf>
    <xf numFmtId="0" fontId="17" fillId="7" borderId="0" xfId="0" applyFont="1" applyFill="1"/>
    <xf numFmtId="0" fontId="17" fillId="7" borderId="19" xfId="0" applyFont="1" applyFill="1" applyBorder="1"/>
    <xf numFmtId="0" fontId="17" fillId="4" borderId="0" xfId="0" applyFont="1" applyFill="1" applyAlignment="1">
      <alignment horizontal="left" vertical="top"/>
    </xf>
    <xf numFmtId="0" fontId="17" fillId="4" borderId="19" xfId="0" applyFont="1" applyFill="1" applyBorder="1" applyAlignment="1">
      <alignment horizontal="left" vertical="top"/>
    </xf>
    <xf numFmtId="0" fontId="15" fillId="0" borderId="0" xfId="0" applyFont="1" applyAlignment="1">
      <alignment vertical="top"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left" vertical="top" wrapText="1" readingOrder="1"/>
    </xf>
    <xf numFmtId="0" fontId="13" fillId="0" borderId="0" xfId="0" applyFont="1" applyAlignment="1">
      <alignment horizontal="justify" vertical="top" wrapText="1"/>
    </xf>
    <xf numFmtId="49" fontId="13" fillId="0" borderId="0" xfId="0" applyNumberFormat="1" applyFont="1" applyAlignment="1">
      <alignment horizontal="left" vertical="top" wrapText="1"/>
    </xf>
    <xf numFmtId="0" fontId="17" fillId="0" borderId="0" xfId="0" applyFont="1" applyAlignment="1">
      <alignment horizontal="left" wrapText="1"/>
    </xf>
    <xf numFmtId="0" fontId="18" fillId="0" borderId="0" xfId="0" applyFont="1" applyAlignment="1">
      <alignment horizontal="center" wrapText="1"/>
    </xf>
    <xf numFmtId="0" fontId="20" fillId="4" borderId="24" xfId="0" applyFont="1" applyFill="1" applyBorder="1" applyAlignment="1">
      <alignment horizontal="left" vertical="top" wrapText="1"/>
    </xf>
    <xf numFmtId="0" fontId="20" fillId="4" borderId="16" xfId="0" applyFont="1" applyFill="1" applyBorder="1" applyAlignment="1">
      <alignment horizontal="left" vertical="top" wrapText="1"/>
    </xf>
    <xf numFmtId="0" fontId="20" fillId="4" borderId="2" xfId="0" applyFont="1" applyFill="1" applyBorder="1" applyAlignment="1">
      <alignment horizontal="left" vertical="top" wrapText="1"/>
    </xf>
    <xf numFmtId="0" fontId="21" fillId="3" borderId="16" xfId="0" applyFont="1" applyFill="1" applyBorder="1" applyAlignment="1">
      <alignment horizontal="left"/>
    </xf>
    <xf numFmtId="0" fontId="20" fillId="8" borderId="0" xfId="0" applyFont="1" applyFill="1" applyAlignment="1">
      <alignment horizontal="left" vertical="top" wrapText="1"/>
    </xf>
    <xf numFmtId="0" fontId="13" fillId="4" borderId="25" xfId="0" applyFont="1" applyFill="1" applyBorder="1" applyAlignment="1">
      <alignment horizontal="left" vertical="top"/>
    </xf>
    <xf numFmtId="0" fontId="13" fillId="4" borderId="26" xfId="0" applyFont="1" applyFill="1" applyBorder="1" applyAlignment="1">
      <alignment horizontal="left" vertical="top"/>
    </xf>
    <xf numFmtId="0" fontId="13" fillId="4" borderId="27" xfId="0" applyFont="1" applyFill="1" applyBorder="1" applyAlignment="1">
      <alignment horizontal="left" vertical="top"/>
    </xf>
    <xf numFmtId="0" fontId="19" fillId="0" borderId="3" xfId="0" applyFont="1" applyBorder="1" applyAlignment="1">
      <alignment vertical="top"/>
    </xf>
    <xf numFmtId="0" fontId="21" fillId="7" borderId="0" xfId="0" applyFont="1" applyFill="1" applyAlignment="1">
      <alignment horizontal="left"/>
    </xf>
    <xf numFmtId="0" fontId="33" fillId="0" borderId="0" xfId="0" applyFont="1" applyAlignment="1">
      <alignment horizontal="center" wrapText="1"/>
    </xf>
    <xf numFmtId="0" fontId="17" fillId="0" borderId="0" xfId="0" applyFont="1" applyAlignment="1">
      <alignment wrapText="1"/>
    </xf>
    <xf numFmtId="0" fontId="21" fillId="8" borderId="5" xfId="0" applyFont="1" applyFill="1" applyBorder="1" applyAlignment="1">
      <alignment horizontal="left" vertical="top" wrapText="1"/>
    </xf>
    <xf numFmtId="0" fontId="13" fillId="4" borderId="24" xfId="0" applyFont="1" applyFill="1" applyBorder="1" applyAlignment="1">
      <alignment horizontal="left" vertical="top"/>
    </xf>
    <xf numFmtId="0" fontId="13" fillId="4" borderId="16" xfId="0" applyFont="1" applyFill="1" applyBorder="1" applyAlignment="1">
      <alignment horizontal="left" vertical="top"/>
    </xf>
    <xf numFmtId="0" fontId="13" fillId="4" borderId="2" xfId="0" applyFont="1" applyFill="1" applyBorder="1" applyAlignment="1">
      <alignment horizontal="left" vertical="top"/>
    </xf>
    <xf numFmtId="0" fontId="29" fillId="2" borderId="29" xfId="0" applyFont="1" applyFill="1" applyBorder="1" applyAlignment="1">
      <alignment horizontal="center" vertical="top"/>
    </xf>
    <xf numFmtId="0" fontId="29" fillId="2" borderId="10" xfId="0" applyFont="1" applyFill="1" applyBorder="1" applyAlignment="1">
      <alignment horizontal="center" vertical="top"/>
    </xf>
    <xf numFmtId="0" fontId="29" fillId="2" borderId="11" xfId="0" applyFont="1" applyFill="1" applyBorder="1" applyAlignment="1">
      <alignment horizontal="center" vertical="top"/>
    </xf>
    <xf numFmtId="0" fontId="27" fillId="4" borderId="19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5" fillId="0" borderId="19" xfId="0" applyFont="1" applyBorder="1" applyAlignment="1">
      <alignment horizontal="left" vertical="top"/>
    </xf>
    <xf numFmtId="0" fontId="11" fillId="0" borderId="0" xfId="0" applyFont="1" applyAlignment="1">
      <alignment horizontal="center" wrapText="1"/>
    </xf>
    <xf numFmtId="0" fontId="21" fillId="0" borderId="0" xfId="0" applyFont="1" applyAlignment="1">
      <alignment horizontal="left" vertical="top" wrapText="1"/>
    </xf>
    <xf numFmtId="0" fontId="13" fillId="0" borderId="0" xfId="0" applyFont="1" applyAlignment="1">
      <alignment horizontal="left" wrapText="1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590550</xdr:colOff>
      <xdr:row>0</xdr:row>
      <xdr:rowOff>216758</xdr:rowOff>
    </xdr:from>
    <xdr:to>
      <xdr:col>3</xdr:col>
      <xdr:colOff>133350</xdr:colOff>
      <xdr:row>1</xdr:row>
      <xdr:rowOff>180975</xdr:rowOff>
    </xdr:to>
    <xdr:pic>
      <xdr:nvPicPr>
        <xdr:cNvPr id="1025" name="Slika 1">
          <a:extLst>
            <a:ext uri="{FF2B5EF4-FFF2-40B4-BE49-F238E27FC236}">
              <a16:creationId xmlns:a16="http://schemas.microsoft.com/office/drawing/2014/main" id="{DF4A0BD2-0D83-854A-8940-7D4D49269B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216758"/>
          <a:ext cx="742950" cy="9738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R259"/>
  <sheetViews>
    <sheetView tabSelected="1" view="pageBreakPreview" topLeftCell="A190" zoomScaleNormal="100" zoomScaleSheetLayoutView="100" zoomScalePageLayoutView="85" workbookViewId="0">
      <selection activeCell="B205" sqref="B205:H220"/>
    </sheetView>
  </sheetViews>
  <sheetFormatPr defaultRowHeight="15" x14ac:dyDescent="0.25"/>
  <cols>
    <col min="1" max="1" width="3.5703125" customWidth="1"/>
    <col min="3" max="3" width="8.85546875" customWidth="1"/>
    <col min="4" max="4" width="14.7109375" customWidth="1"/>
    <col min="5" max="5" width="17.28515625" bestFit="1" customWidth="1"/>
    <col min="6" max="6" width="14.42578125" customWidth="1"/>
    <col min="7" max="8" width="17.140625" customWidth="1"/>
    <col min="9" max="218" width="0" hidden="1" customWidth="1"/>
  </cols>
  <sheetData>
    <row r="1" spans="1:8" ht="79.5" customHeight="1" x14ac:dyDescent="0.25">
      <c r="G1" s="2"/>
      <c r="H1" s="2"/>
    </row>
    <row r="2" spans="1:8" ht="113.25" customHeight="1" x14ac:dyDescent="0.25">
      <c r="A2" s="286" t="s">
        <v>133</v>
      </c>
      <c r="B2" s="286"/>
      <c r="C2" s="286"/>
      <c r="D2" s="286"/>
    </row>
    <row r="3" spans="1:8" ht="75" customHeight="1" x14ac:dyDescent="0.3">
      <c r="A3" s="226" t="s">
        <v>139</v>
      </c>
      <c r="B3" s="226"/>
      <c r="C3" s="226"/>
      <c r="D3" s="226"/>
      <c r="E3" s="20"/>
      <c r="F3" s="20"/>
      <c r="G3" s="20"/>
      <c r="H3" s="20"/>
    </row>
    <row r="4" spans="1:8" s="2" customFormat="1" ht="54" customHeight="1" x14ac:dyDescent="0.25">
      <c r="A4" s="229" t="s">
        <v>140</v>
      </c>
      <c r="B4" s="229"/>
      <c r="C4" s="229"/>
      <c r="D4" s="229"/>
      <c r="E4" s="229"/>
      <c r="F4" s="229"/>
      <c r="G4" s="229"/>
      <c r="H4" s="229"/>
    </row>
    <row r="5" spans="1:8" s="2" customFormat="1" ht="16.5" x14ac:dyDescent="0.3">
      <c r="A5" s="20"/>
      <c r="B5" s="21"/>
      <c r="C5" s="21"/>
      <c r="D5" s="21"/>
      <c r="E5" s="21"/>
      <c r="F5" s="21"/>
      <c r="G5" s="21"/>
      <c r="H5" s="21"/>
    </row>
    <row r="6" spans="1:8" s="2" customFormat="1" ht="26.25" customHeight="1" x14ac:dyDescent="0.25">
      <c r="A6" s="22"/>
      <c r="B6" s="228" t="s">
        <v>120</v>
      </c>
      <c r="C6" s="228"/>
      <c r="D6" s="228"/>
      <c r="E6" s="228"/>
      <c r="F6" s="228"/>
      <c r="G6" s="228"/>
      <c r="H6" s="228"/>
    </row>
    <row r="7" spans="1:8" s="2" customFormat="1" ht="15.75" x14ac:dyDescent="0.25">
      <c r="A7" s="230" t="s">
        <v>13</v>
      </c>
      <c r="B7" s="230"/>
      <c r="C7" s="230"/>
      <c r="D7" s="230"/>
      <c r="E7" s="230"/>
      <c r="F7" s="230"/>
      <c r="G7" s="230"/>
      <c r="H7" s="230"/>
    </row>
    <row r="8" spans="1:8" s="2" customFormat="1" ht="15.75" customHeight="1" x14ac:dyDescent="0.25">
      <c r="A8" s="230"/>
      <c r="B8" s="230"/>
      <c r="C8" s="230"/>
      <c r="D8" s="230"/>
      <c r="E8" s="230"/>
      <c r="F8" s="230"/>
      <c r="G8" s="230"/>
      <c r="H8" s="230"/>
    </row>
    <row r="9" spans="1:8" s="2" customFormat="1" ht="38.25" customHeight="1" x14ac:dyDescent="0.25">
      <c r="A9" s="229" t="s">
        <v>121</v>
      </c>
      <c r="B9" s="229"/>
      <c r="C9" s="229"/>
      <c r="D9" s="229"/>
      <c r="E9" s="229"/>
      <c r="F9" s="229"/>
      <c r="G9" s="229"/>
      <c r="H9" s="229"/>
    </row>
    <row r="10" spans="1:8" s="2" customFormat="1" ht="15.75" hidden="1" customHeight="1" x14ac:dyDescent="0.25">
      <c r="A10" s="229"/>
      <c r="B10" s="229"/>
      <c r="C10" s="229"/>
      <c r="D10" s="229"/>
      <c r="E10" s="229"/>
      <c r="F10" s="229"/>
      <c r="G10" s="229"/>
      <c r="H10" s="229"/>
    </row>
    <row r="11" spans="1:8" ht="16.5" x14ac:dyDescent="0.3">
      <c r="A11" s="22"/>
      <c r="B11" s="20"/>
      <c r="C11" s="20"/>
      <c r="D11" s="20"/>
      <c r="E11" s="20"/>
      <c r="F11" s="20"/>
      <c r="G11" s="20"/>
      <c r="H11" s="20"/>
    </row>
    <row r="12" spans="1:8" s="4" customFormat="1" ht="33" customHeight="1" x14ac:dyDescent="0.3">
      <c r="A12" s="24"/>
      <c r="B12" s="23" t="s">
        <v>131</v>
      </c>
      <c r="C12" s="234" t="s">
        <v>0</v>
      </c>
      <c r="D12" s="234"/>
      <c r="E12" s="234"/>
      <c r="F12" s="234"/>
      <c r="G12" s="234"/>
      <c r="H12" s="235"/>
    </row>
    <row r="13" spans="1:8" s="4" customFormat="1" ht="17.25" customHeight="1" x14ac:dyDescent="0.3">
      <c r="A13" s="30"/>
      <c r="B13" s="25"/>
      <c r="C13" s="26"/>
      <c r="D13" s="27"/>
      <c r="E13" s="27"/>
      <c r="F13" s="27"/>
      <c r="G13" s="28" t="s">
        <v>6</v>
      </c>
      <c r="H13" s="29">
        <f>H15+H24+H33</f>
        <v>86000</v>
      </c>
    </row>
    <row r="14" spans="1:8" ht="51" x14ac:dyDescent="0.3">
      <c r="A14" s="122"/>
      <c r="B14" s="31"/>
      <c r="C14" s="31"/>
      <c r="D14" s="20"/>
      <c r="E14" s="32" t="s">
        <v>26</v>
      </c>
      <c r="F14" s="32" t="s">
        <v>104</v>
      </c>
      <c r="G14" s="236" t="s">
        <v>7</v>
      </c>
      <c r="H14" s="237"/>
    </row>
    <row r="15" spans="1:8" ht="15" customHeight="1" x14ac:dyDescent="0.3">
      <c r="A15" s="123"/>
      <c r="B15" s="124" t="s">
        <v>10</v>
      </c>
      <c r="C15" s="227" t="s">
        <v>9</v>
      </c>
      <c r="D15" s="227"/>
      <c r="E15" s="227"/>
      <c r="F15" s="227"/>
      <c r="G15" s="227"/>
      <c r="H15" s="34">
        <f>H18+H22</f>
        <v>21000</v>
      </c>
    </row>
    <row r="16" spans="1:8" ht="16.5" x14ac:dyDescent="0.3">
      <c r="A16" s="157"/>
      <c r="B16" s="158" t="s">
        <v>14</v>
      </c>
      <c r="C16" s="232" t="s">
        <v>80</v>
      </c>
      <c r="D16" s="232"/>
      <c r="E16" s="232"/>
      <c r="F16" s="232"/>
      <c r="G16" s="232"/>
      <c r="H16" s="232"/>
    </row>
    <row r="17" spans="1:8" ht="15.75" customHeight="1" x14ac:dyDescent="0.3">
      <c r="A17" s="20"/>
      <c r="B17" s="35"/>
      <c r="C17" s="211" t="s">
        <v>90</v>
      </c>
      <c r="D17" s="212"/>
      <c r="E17" s="37" t="s">
        <v>55</v>
      </c>
      <c r="F17" s="38">
        <v>1000</v>
      </c>
      <c r="G17" s="39" t="s">
        <v>27</v>
      </c>
      <c r="H17" s="40">
        <v>1000</v>
      </c>
    </row>
    <row r="18" spans="1:8" ht="16.5" customHeight="1" x14ac:dyDescent="0.3">
      <c r="A18" s="20"/>
      <c r="B18" s="35"/>
      <c r="C18" s="41"/>
      <c r="D18" s="42"/>
      <c r="E18" s="43" t="s">
        <v>6</v>
      </c>
      <c r="F18" s="44">
        <f>F17</f>
        <v>1000</v>
      </c>
      <c r="G18" s="43"/>
      <c r="H18" s="45">
        <f>H17</f>
        <v>1000</v>
      </c>
    </row>
    <row r="19" spans="1:8" ht="13.5" customHeight="1" x14ac:dyDescent="0.3">
      <c r="A19" s="20"/>
      <c r="B19" s="46"/>
      <c r="C19" s="47"/>
      <c r="D19" s="48"/>
      <c r="E19" s="49"/>
      <c r="F19" s="50"/>
      <c r="G19" s="49"/>
      <c r="H19" s="51"/>
    </row>
    <row r="20" spans="1:8" ht="16.5" x14ac:dyDescent="0.3">
      <c r="A20" s="157"/>
      <c r="B20" s="158" t="s">
        <v>15</v>
      </c>
      <c r="C20" s="210" t="s">
        <v>81</v>
      </c>
      <c r="D20" s="210"/>
      <c r="E20" s="210"/>
      <c r="F20" s="210"/>
      <c r="G20" s="210"/>
      <c r="H20" s="210"/>
    </row>
    <row r="21" spans="1:8" ht="16.5" x14ac:dyDescent="0.3">
      <c r="A21" s="20"/>
      <c r="B21" s="35"/>
      <c r="C21" s="211" t="s">
        <v>91</v>
      </c>
      <c r="D21" s="212"/>
      <c r="E21" s="37" t="s">
        <v>4</v>
      </c>
      <c r="F21" s="38">
        <v>20000</v>
      </c>
      <c r="G21" s="118" t="s">
        <v>27</v>
      </c>
      <c r="H21" s="40">
        <v>20000</v>
      </c>
    </row>
    <row r="22" spans="1:8" ht="16.5" x14ac:dyDescent="0.3">
      <c r="A22" s="20"/>
      <c r="B22" s="35"/>
      <c r="C22" s="41"/>
      <c r="D22" s="42"/>
      <c r="E22" s="43" t="s">
        <v>6</v>
      </c>
      <c r="F22" s="44">
        <f>F21</f>
        <v>20000</v>
      </c>
      <c r="G22" s="43"/>
      <c r="H22" s="45">
        <f>SUM(H21:H21)</f>
        <v>20000</v>
      </c>
    </row>
    <row r="23" spans="1:8" s="7" customFormat="1" ht="13.5" customHeight="1" x14ac:dyDescent="0.3">
      <c r="A23" s="48"/>
      <c r="B23" s="54"/>
      <c r="C23" s="55"/>
      <c r="D23" s="55"/>
      <c r="E23" s="55"/>
      <c r="F23" s="55"/>
      <c r="G23" s="55"/>
      <c r="H23" s="56"/>
    </row>
    <row r="24" spans="1:8" s="18" customFormat="1" ht="15" customHeight="1" x14ac:dyDescent="0.3">
      <c r="A24" s="123"/>
      <c r="B24" s="124" t="s">
        <v>11</v>
      </c>
      <c r="C24" s="227" t="s">
        <v>47</v>
      </c>
      <c r="D24" s="227"/>
      <c r="E24" s="227"/>
      <c r="F24" s="227"/>
      <c r="G24" s="227"/>
      <c r="H24" s="34">
        <f>H27+H31</f>
        <v>6000</v>
      </c>
    </row>
    <row r="25" spans="1:8" ht="16.5" x14ac:dyDescent="0.3">
      <c r="A25" s="157"/>
      <c r="B25" s="158" t="s">
        <v>14</v>
      </c>
      <c r="C25" s="232" t="s">
        <v>48</v>
      </c>
      <c r="D25" s="232"/>
      <c r="E25" s="232"/>
      <c r="F25" s="232"/>
      <c r="G25" s="232"/>
      <c r="H25" s="233"/>
    </row>
    <row r="26" spans="1:8" ht="16.5" x14ac:dyDescent="0.3">
      <c r="A26" s="20"/>
      <c r="B26" s="35"/>
      <c r="C26" s="211" t="s">
        <v>69</v>
      </c>
      <c r="D26" s="212"/>
      <c r="E26" s="58" t="s">
        <v>3</v>
      </c>
      <c r="F26" s="59">
        <v>1000</v>
      </c>
      <c r="G26" s="60" t="s">
        <v>27</v>
      </c>
      <c r="H26" s="40">
        <v>1000</v>
      </c>
    </row>
    <row r="27" spans="1:8" ht="16.5" x14ac:dyDescent="0.3">
      <c r="A27" s="20"/>
      <c r="B27" s="35"/>
      <c r="C27" s="42"/>
      <c r="D27" s="42"/>
      <c r="E27" s="61" t="s">
        <v>6</v>
      </c>
      <c r="F27" s="62">
        <f>F26</f>
        <v>1000</v>
      </c>
      <c r="G27" s="61"/>
      <c r="H27" s="45">
        <f>H26</f>
        <v>1000</v>
      </c>
    </row>
    <row r="28" spans="1:8" ht="16.5" x14ac:dyDescent="0.3">
      <c r="A28" s="20"/>
      <c r="B28" s="35"/>
      <c r="C28" s="42"/>
      <c r="D28" s="42"/>
      <c r="E28" s="93"/>
      <c r="F28" s="170"/>
      <c r="G28" s="93"/>
      <c r="H28" s="137"/>
    </row>
    <row r="29" spans="1:8" ht="16.5" x14ac:dyDescent="0.3">
      <c r="A29" s="157"/>
      <c r="B29" s="158" t="s">
        <v>15</v>
      </c>
      <c r="C29" s="210" t="s">
        <v>54</v>
      </c>
      <c r="D29" s="210"/>
      <c r="E29" s="210"/>
      <c r="F29" s="210"/>
      <c r="G29" s="210"/>
      <c r="H29" s="239"/>
    </row>
    <row r="30" spans="1:8" ht="16.5" x14ac:dyDescent="0.3">
      <c r="A30" s="20"/>
      <c r="B30" s="35"/>
      <c r="C30" s="52" t="s">
        <v>92</v>
      </c>
      <c r="D30" s="52"/>
      <c r="E30" s="58" t="s">
        <v>38</v>
      </c>
      <c r="F30" s="59">
        <v>5000</v>
      </c>
      <c r="G30" s="60" t="s">
        <v>27</v>
      </c>
      <c r="H30" s="40">
        <v>5000</v>
      </c>
    </row>
    <row r="31" spans="1:8" ht="16.5" x14ac:dyDescent="0.3">
      <c r="A31" s="20"/>
      <c r="B31" s="35"/>
      <c r="C31" s="52"/>
      <c r="D31" s="52"/>
      <c r="E31" s="61" t="s">
        <v>6</v>
      </c>
      <c r="F31" s="62">
        <f>F30</f>
        <v>5000</v>
      </c>
      <c r="G31" s="61"/>
      <c r="H31" s="45">
        <v>5000</v>
      </c>
    </row>
    <row r="32" spans="1:8" ht="16.5" x14ac:dyDescent="0.3">
      <c r="A32" s="20"/>
      <c r="B32" s="35"/>
      <c r="C32" s="52"/>
      <c r="D32" s="52"/>
      <c r="E32" s="171"/>
      <c r="F32" s="172"/>
      <c r="G32" s="171"/>
      <c r="H32" s="173"/>
    </row>
    <row r="33" spans="1:213" ht="15" customHeight="1" x14ac:dyDescent="0.3">
      <c r="A33" s="123"/>
      <c r="B33" s="124" t="s">
        <v>83</v>
      </c>
      <c r="C33" s="227" t="s">
        <v>24</v>
      </c>
      <c r="D33" s="227"/>
      <c r="E33" s="227"/>
      <c r="F33" s="227"/>
      <c r="G33" s="227"/>
      <c r="H33" s="34">
        <f>H37+H42+H46+H51</f>
        <v>59000</v>
      </c>
    </row>
    <row r="34" spans="1:213" ht="16.5" x14ac:dyDescent="0.3">
      <c r="A34" s="157"/>
      <c r="B34" s="162" t="s">
        <v>14</v>
      </c>
      <c r="C34" s="161" t="s">
        <v>28</v>
      </c>
      <c r="D34" s="163"/>
      <c r="E34" s="163"/>
      <c r="F34" s="163"/>
      <c r="G34" s="163"/>
      <c r="H34" s="160"/>
    </row>
    <row r="35" spans="1:213" ht="16.5" x14ac:dyDescent="0.3">
      <c r="A35" s="20"/>
      <c r="B35" s="46"/>
      <c r="C35" s="211" t="s">
        <v>73</v>
      </c>
      <c r="D35" s="212"/>
      <c r="E35" s="37" t="s">
        <v>4</v>
      </c>
      <c r="F35" s="38">
        <v>25000</v>
      </c>
      <c r="G35" s="39" t="s">
        <v>106</v>
      </c>
      <c r="H35" s="40">
        <v>40000</v>
      </c>
    </row>
    <row r="36" spans="1:213" ht="16.5" x14ac:dyDescent="0.3">
      <c r="A36" s="20"/>
      <c r="B36" s="46"/>
      <c r="C36" s="41"/>
      <c r="D36" s="64"/>
      <c r="E36" s="37" t="s">
        <v>50</v>
      </c>
      <c r="F36" s="38">
        <v>15000</v>
      </c>
      <c r="G36" s="39"/>
      <c r="H36" s="40"/>
    </row>
    <row r="37" spans="1:213" ht="16.5" x14ac:dyDescent="0.3">
      <c r="A37" s="20"/>
      <c r="B37" s="46"/>
      <c r="C37" s="41"/>
      <c r="D37" s="42"/>
      <c r="E37" s="43" t="s">
        <v>6</v>
      </c>
      <c r="F37" s="44">
        <f>F35+F36</f>
        <v>40000</v>
      </c>
      <c r="G37" s="43"/>
      <c r="H37" s="45">
        <v>40000</v>
      </c>
    </row>
    <row r="38" spans="1:213" ht="13.5" customHeight="1" x14ac:dyDescent="0.3">
      <c r="A38" s="20"/>
      <c r="B38" s="46"/>
      <c r="C38" s="47"/>
      <c r="D38" s="48"/>
      <c r="E38" s="49"/>
      <c r="F38" s="50"/>
      <c r="G38" s="49"/>
      <c r="H38" s="51"/>
    </row>
    <row r="39" spans="1:213" ht="16.5" x14ac:dyDescent="0.3">
      <c r="A39" s="157"/>
      <c r="B39" s="158" t="s">
        <v>15</v>
      </c>
      <c r="C39" s="210" t="s">
        <v>43</v>
      </c>
      <c r="D39" s="210"/>
      <c r="E39" s="210"/>
      <c r="F39" s="210"/>
      <c r="G39" s="210"/>
      <c r="H39" s="210"/>
    </row>
    <row r="40" spans="1:213" ht="16.5" x14ac:dyDescent="0.3">
      <c r="A40" s="20"/>
      <c r="B40" s="35"/>
      <c r="C40" s="211" t="s">
        <v>71</v>
      </c>
      <c r="D40" s="212"/>
      <c r="E40" s="37" t="s">
        <v>4</v>
      </c>
      <c r="F40" s="38">
        <v>4000</v>
      </c>
      <c r="G40" s="39" t="s">
        <v>27</v>
      </c>
      <c r="H40" s="40">
        <v>5000</v>
      </c>
    </row>
    <row r="41" spans="1:213" ht="16.5" x14ac:dyDescent="0.3">
      <c r="A41" s="20"/>
      <c r="B41" s="35"/>
      <c r="C41" s="41"/>
      <c r="D41" s="42"/>
      <c r="E41" s="37" t="s">
        <v>5</v>
      </c>
      <c r="F41" s="38">
        <v>1000</v>
      </c>
      <c r="G41" s="39"/>
      <c r="H41" s="40"/>
    </row>
    <row r="42" spans="1:213" ht="16.5" x14ac:dyDescent="0.3">
      <c r="A42" s="20"/>
      <c r="B42" s="35"/>
      <c r="C42" s="41"/>
      <c r="D42" s="42"/>
      <c r="E42" s="43" t="s">
        <v>6</v>
      </c>
      <c r="F42" s="44">
        <f>F40+F41</f>
        <v>5000</v>
      </c>
      <c r="G42" s="43"/>
      <c r="H42" s="45">
        <v>5000</v>
      </c>
    </row>
    <row r="43" spans="1:213" ht="13.5" customHeight="1" x14ac:dyDescent="0.3">
      <c r="A43" s="20"/>
      <c r="B43" s="35"/>
      <c r="C43" s="41"/>
      <c r="D43" s="42"/>
      <c r="E43" s="65"/>
      <c r="F43" s="66"/>
      <c r="G43" s="65"/>
      <c r="H43" s="67"/>
    </row>
    <row r="44" spans="1:213" ht="16.5" x14ac:dyDescent="0.3">
      <c r="A44" s="157"/>
      <c r="B44" s="158" t="s">
        <v>16</v>
      </c>
      <c r="C44" s="210" t="s">
        <v>56</v>
      </c>
      <c r="D44" s="210"/>
      <c r="E44" s="210"/>
      <c r="F44" s="210"/>
      <c r="G44" s="210"/>
      <c r="H44" s="210"/>
    </row>
    <row r="45" spans="1:213" ht="16.5" x14ac:dyDescent="0.3">
      <c r="A45" s="20"/>
      <c r="B45" s="35"/>
      <c r="C45" s="211" t="s">
        <v>72</v>
      </c>
      <c r="D45" s="212"/>
      <c r="E45" s="37" t="s">
        <v>55</v>
      </c>
      <c r="F45" s="38">
        <v>4000</v>
      </c>
      <c r="G45" s="39" t="s">
        <v>27</v>
      </c>
      <c r="H45" s="40">
        <v>4000</v>
      </c>
    </row>
    <row r="46" spans="1:213" ht="16.5" x14ac:dyDescent="0.3">
      <c r="A46" s="20"/>
      <c r="B46" s="35"/>
      <c r="C46" s="41"/>
      <c r="D46" s="42"/>
      <c r="E46" s="43" t="s">
        <v>6</v>
      </c>
      <c r="F46" s="44">
        <f>F45</f>
        <v>4000</v>
      </c>
      <c r="G46" s="43"/>
      <c r="H46" s="45">
        <v>4000</v>
      </c>
    </row>
    <row r="47" spans="1:213" ht="16.5" x14ac:dyDescent="0.3">
      <c r="A47" s="20"/>
      <c r="B47" s="35"/>
      <c r="C47" s="41"/>
      <c r="D47" s="42"/>
      <c r="E47" s="65"/>
      <c r="F47" s="66"/>
      <c r="G47" s="65"/>
      <c r="H47" s="67"/>
    </row>
    <row r="48" spans="1:213" ht="16.5" x14ac:dyDescent="0.3">
      <c r="A48" s="157"/>
      <c r="B48" s="158" t="s">
        <v>17</v>
      </c>
      <c r="C48" s="210" t="s">
        <v>107</v>
      </c>
      <c r="D48" s="210"/>
      <c r="E48" s="210"/>
      <c r="F48" s="210"/>
      <c r="G48" s="210"/>
      <c r="H48" s="210"/>
      <c r="I48" s="225"/>
      <c r="J48" s="225"/>
      <c r="K48" s="225"/>
      <c r="L48" s="225"/>
      <c r="M48" s="225"/>
      <c r="O48" s="8" t="s">
        <v>15</v>
      </c>
      <c r="P48" s="225" t="s">
        <v>43</v>
      </c>
      <c r="Q48" s="225"/>
      <c r="R48" s="225"/>
      <c r="S48" s="225"/>
      <c r="T48" s="225"/>
      <c r="U48" s="225"/>
      <c r="W48" s="8" t="s">
        <v>15</v>
      </c>
      <c r="X48" s="225" t="s">
        <v>43</v>
      </c>
      <c r="Y48" s="225"/>
      <c r="Z48" s="225"/>
      <c r="AA48" s="225"/>
      <c r="AB48" s="225"/>
      <c r="AC48" s="225"/>
      <c r="AE48" s="8" t="s">
        <v>15</v>
      </c>
      <c r="AF48" s="225" t="s">
        <v>43</v>
      </c>
      <c r="AG48" s="225"/>
      <c r="AH48" s="225"/>
      <c r="AI48" s="225"/>
      <c r="AJ48" s="225"/>
      <c r="AK48" s="225"/>
      <c r="AM48" s="8" t="s">
        <v>15</v>
      </c>
      <c r="AN48" s="225" t="s">
        <v>43</v>
      </c>
      <c r="AO48" s="225"/>
      <c r="AP48" s="225"/>
      <c r="AQ48" s="225"/>
      <c r="AR48" s="225"/>
      <c r="AS48" s="225"/>
      <c r="AU48" s="8" t="s">
        <v>15</v>
      </c>
      <c r="AV48" s="225" t="s">
        <v>43</v>
      </c>
      <c r="AW48" s="225"/>
      <c r="AX48" s="225"/>
      <c r="AY48" s="225"/>
      <c r="AZ48" s="225"/>
      <c r="BA48" s="225"/>
      <c r="BC48" s="8" t="s">
        <v>15</v>
      </c>
      <c r="BD48" s="225" t="s">
        <v>43</v>
      </c>
      <c r="BE48" s="225"/>
      <c r="BF48" s="225"/>
      <c r="BG48" s="225"/>
      <c r="BH48" s="225"/>
      <c r="BI48" s="225"/>
      <c r="BK48" s="8" t="s">
        <v>15</v>
      </c>
      <c r="BL48" s="225" t="s">
        <v>43</v>
      </c>
      <c r="BM48" s="225"/>
      <c r="BN48" s="225"/>
      <c r="BO48" s="225"/>
      <c r="BP48" s="225"/>
      <c r="BQ48" s="225"/>
      <c r="BS48" s="8" t="s">
        <v>15</v>
      </c>
      <c r="BT48" s="225" t="s">
        <v>43</v>
      </c>
      <c r="BU48" s="225"/>
      <c r="BV48" s="225"/>
      <c r="BW48" s="225"/>
      <c r="BX48" s="225"/>
      <c r="BY48" s="225"/>
      <c r="CA48" s="8" t="s">
        <v>15</v>
      </c>
      <c r="CB48" s="225" t="s">
        <v>43</v>
      </c>
      <c r="CC48" s="225"/>
      <c r="CD48" s="225"/>
      <c r="CE48" s="225"/>
      <c r="CF48" s="225"/>
      <c r="CG48" s="225"/>
      <c r="CI48" s="8" t="s">
        <v>15</v>
      </c>
      <c r="CJ48" s="225" t="s">
        <v>43</v>
      </c>
      <c r="CK48" s="225"/>
      <c r="CL48" s="225"/>
      <c r="CM48" s="225"/>
      <c r="CN48" s="225"/>
      <c r="CO48" s="225"/>
      <c r="CQ48" s="8" t="s">
        <v>15</v>
      </c>
      <c r="CR48" s="225" t="s">
        <v>43</v>
      </c>
      <c r="CS48" s="225"/>
      <c r="CT48" s="225"/>
      <c r="CU48" s="225"/>
      <c r="CV48" s="225"/>
      <c r="CW48" s="225"/>
      <c r="CY48" s="8" t="s">
        <v>15</v>
      </c>
      <c r="CZ48" s="225" t="s">
        <v>43</v>
      </c>
      <c r="DA48" s="225"/>
      <c r="DB48" s="225"/>
      <c r="DC48" s="225"/>
      <c r="DD48" s="225"/>
      <c r="DE48" s="225"/>
      <c r="DG48" s="8" t="s">
        <v>15</v>
      </c>
      <c r="DH48" s="225" t="s">
        <v>43</v>
      </c>
      <c r="DI48" s="225"/>
      <c r="DJ48" s="225"/>
      <c r="DK48" s="225"/>
      <c r="DL48" s="225"/>
      <c r="DM48" s="225"/>
      <c r="DO48" s="8" t="s">
        <v>15</v>
      </c>
      <c r="DP48" s="225" t="s">
        <v>43</v>
      </c>
      <c r="DQ48" s="225"/>
      <c r="DR48" s="225"/>
      <c r="DS48" s="225"/>
      <c r="DT48" s="225"/>
      <c r="DU48" s="225"/>
      <c r="DW48" s="8" t="s">
        <v>15</v>
      </c>
      <c r="DX48" s="225" t="s">
        <v>43</v>
      </c>
      <c r="DY48" s="225"/>
      <c r="DZ48" s="225"/>
      <c r="EA48" s="225"/>
      <c r="EB48" s="225"/>
      <c r="EC48" s="225"/>
      <c r="EE48" s="8" t="s">
        <v>15</v>
      </c>
      <c r="EF48" s="225" t="s">
        <v>43</v>
      </c>
      <c r="EG48" s="225"/>
      <c r="EH48" s="225"/>
      <c r="EI48" s="225"/>
      <c r="EJ48" s="225"/>
      <c r="EK48" s="225"/>
      <c r="EM48" s="8" t="s">
        <v>15</v>
      </c>
      <c r="EN48" s="225" t="s">
        <v>43</v>
      </c>
      <c r="EO48" s="225"/>
      <c r="EP48" s="225"/>
      <c r="EQ48" s="225"/>
      <c r="ER48" s="225"/>
      <c r="ES48" s="225"/>
      <c r="EU48" s="8" t="s">
        <v>15</v>
      </c>
      <c r="EV48" s="225" t="s">
        <v>43</v>
      </c>
      <c r="EW48" s="225"/>
      <c r="EX48" s="225"/>
      <c r="EY48" s="225"/>
      <c r="EZ48" s="225"/>
      <c r="FA48" s="225"/>
      <c r="FC48" s="8" t="s">
        <v>15</v>
      </c>
      <c r="FD48" s="225" t="s">
        <v>43</v>
      </c>
      <c r="FE48" s="225"/>
      <c r="FF48" s="225"/>
      <c r="FG48" s="225"/>
      <c r="FH48" s="225"/>
      <c r="FI48" s="225"/>
      <c r="FK48" s="8" t="s">
        <v>15</v>
      </c>
      <c r="FL48" s="225" t="s">
        <v>43</v>
      </c>
      <c r="FM48" s="225"/>
      <c r="FN48" s="225"/>
      <c r="FO48" s="225"/>
      <c r="FP48" s="225"/>
      <c r="FQ48" s="225"/>
      <c r="FS48" s="8" t="s">
        <v>15</v>
      </c>
      <c r="FT48" s="225" t="s">
        <v>43</v>
      </c>
      <c r="FU48" s="225"/>
      <c r="FV48" s="225"/>
      <c r="FW48" s="225"/>
      <c r="FX48" s="225"/>
      <c r="FY48" s="225"/>
      <c r="GA48" s="8" t="s">
        <v>15</v>
      </c>
      <c r="GB48" s="225" t="s">
        <v>43</v>
      </c>
      <c r="GC48" s="225"/>
      <c r="GD48" s="225"/>
      <c r="GE48" s="225"/>
      <c r="GF48" s="225"/>
      <c r="GG48" s="225"/>
      <c r="GI48" s="8" t="s">
        <v>15</v>
      </c>
      <c r="GJ48" s="225" t="s">
        <v>43</v>
      </c>
      <c r="GK48" s="225"/>
      <c r="GL48" s="225"/>
      <c r="GM48" s="225"/>
      <c r="GN48" s="225"/>
      <c r="GO48" s="225"/>
      <c r="GQ48" s="8" t="s">
        <v>15</v>
      </c>
      <c r="GR48" s="225" t="s">
        <v>43</v>
      </c>
      <c r="GS48" s="225"/>
      <c r="GT48" s="225"/>
      <c r="GU48" s="225"/>
      <c r="GV48" s="225"/>
      <c r="GW48" s="225"/>
      <c r="GY48" s="8" t="s">
        <v>15</v>
      </c>
      <c r="GZ48" s="225" t="s">
        <v>43</v>
      </c>
      <c r="HA48" s="225"/>
      <c r="HB48" s="225"/>
      <c r="HC48" s="225"/>
      <c r="HD48" s="225"/>
      <c r="HE48" s="225"/>
    </row>
    <row r="49" spans="1:213" ht="16.5" x14ac:dyDescent="0.3">
      <c r="A49" s="20"/>
      <c r="B49" s="35"/>
      <c r="C49" s="211" t="s">
        <v>108</v>
      </c>
      <c r="D49" s="212"/>
      <c r="E49" s="37" t="s">
        <v>4</v>
      </c>
      <c r="F49" s="38">
        <v>8000</v>
      </c>
      <c r="G49" s="39" t="s">
        <v>27</v>
      </c>
      <c r="H49" s="40">
        <v>1000</v>
      </c>
      <c r="I49" s="131"/>
      <c r="J49" s="14" t="s">
        <v>4</v>
      </c>
      <c r="K49" s="13">
        <v>17250</v>
      </c>
      <c r="L49" s="10" t="s">
        <v>27</v>
      </c>
      <c r="M49" s="11">
        <v>17250</v>
      </c>
      <c r="O49" s="8"/>
      <c r="P49" s="284" t="s">
        <v>71</v>
      </c>
      <c r="Q49" s="285"/>
      <c r="R49" s="14" t="s">
        <v>4</v>
      </c>
      <c r="S49" s="13">
        <v>17250</v>
      </c>
      <c r="T49" s="10" t="s">
        <v>27</v>
      </c>
      <c r="U49" s="11">
        <v>17250</v>
      </c>
      <c r="W49" s="8"/>
      <c r="X49" s="284" t="s">
        <v>71</v>
      </c>
      <c r="Y49" s="285"/>
      <c r="Z49" s="14" t="s">
        <v>4</v>
      </c>
      <c r="AA49" s="13">
        <v>17250</v>
      </c>
      <c r="AB49" s="10" t="s">
        <v>27</v>
      </c>
      <c r="AC49" s="11">
        <v>17250</v>
      </c>
      <c r="AE49" s="8"/>
      <c r="AF49" s="284" t="s">
        <v>71</v>
      </c>
      <c r="AG49" s="285"/>
      <c r="AH49" s="14" t="s">
        <v>4</v>
      </c>
      <c r="AI49" s="13">
        <v>17250</v>
      </c>
      <c r="AJ49" s="10" t="s">
        <v>27</v>
      </c>
      <c r="AK49" s="11">
        <v>17250</v>
      </c>
      <c r="AM49" s="8"/>
      <c r="AN49" s="284" t="s">
        <v>71</v>
      </c>
      <c r="AO49" s="285"/>
      <c r="AP49" s="14" t="s">
        <v>4</v>
      </c>
      <c r="AQ49" s="13">
        <v>17250</v>
      </c>
      <c r="AR49" s="10" t="s">
        <v>27</v>
      </c>
      <c r="AS49" s="11">
        <v>17250</v>
      </c>
      <c r="AU49" s="8"/>
      <c r="AV49" s="284" t="s">
        <v>71</v>
      </c>
      <c r="AW49" s="285"/>
      <c r="AX49" s="14" t="s">
        <v>4</v>
      </c>
      <c r="AY49" s="13">
        <v>17250</v>
      </c>
      <c r="AZ49" s="10" t="s">
        <v>27</v>
      </c>
      <c r="BA49" s="11">
        <v>17250</v>
      </c>
      <c r="BC49" s="8"/>
      <c r="BD49" s="284" t="s">
        <v>71</v>
      </c>
      <c r="BE49" s="285"/>
      <c r="BF49" s="14" t="s">
        <v>4</v>
      </c>
      <c r="BG49" s="13">
        <v>17250</v>
      </c>
      <c r="BH49" s="10" t="s">
        <v>27</v>
      </c>
      <c r="BI49" s="11">
        <v>17250</v>
      </c>
      <c r="BK49" s="8"/>
      <c r="BL49" s="284" t="s">
        <v>71</v>
      </c>
      <c r="BM49" s="285"/>
      <c r="BN49" s="14" t="s">
        <v>4</v>
      </c>
      <c r="BO49" s="13">
        <v>17250</v>
      </c>
      <c r="BP49" s="10" t="s">
        <v>27</v>
      </c>
      <c r="BQ49" s="11">
        <v>17250</v>
      </c>
      <c r="BS49" s="8"/>
      <c r="BT49" s="284" t="s">
        <v>71</v>
      </c>
      <c r="BU49" s="285"/>
      <c r="BV49" s="14" t="s">
        <v>4</v>
      </c>
      <c r="BW49" s="13">
        <v>17250</v>
      </c>
      <c r="BX49" s="10" t="s">
        <v>27</v>
      </c>
      <c r="BY49" s="11">
        <v>17250</v>
      </c>
      <c r="CA49" s="8"/>
      <c r="CB49" s="284" t="s">
        <v>71</v>
      </c>
      <c r="CC49" s="285"/>
      <c r="CD49" s="14" t="s">
        <v>4</v>
      </c>
      <c r="CE49" s="13">
        <v>17250</v>
      </c>
      <c r="CF49" s="10" t="s">
        <v>27</v>
      </c>
      <c r="CG49" s="11">
        <v>17250</v>
      </c>
      <c r="CI49" s="8"/>
      <c r="CJ49" s="284" t="s">
        <v>71</v>
      </c>
      <c r="CK49" s="285"/>
      <c r="CL49" s="14" t="s">
        <v>4</v>
      </c>
      <c r="CM49" s="13">
        <v>17250</v>
      </c>
      <c r="CN49" s="10" t="s">
        <v>27</v>
      </c>
      <c r="CO49" s="11">
        <v>17250</v>
      </c>
      <c r="CQ49" s="8"/>
      <c r="CR49" s="284" t="s">
        <v>71</v>
      </c>
      <c r="CS49" s="285"/>
      <c r="CT49" s="14" t="s">
        <v>4</v>
      </c>
      <c r="CU49" s="13">
        <v>17250</v>
      </c>
      <c r="CV49" s="10" t="s">
        <v>27</v>
      </c>
      <c r="CW49" s="11">
        <v>17250</v>
      </c>
      <c r="CY49" s="8"/>
      <c r="CZ49" s="284" t="s">
        <v>71</v>
      </c>
      <c r="DA49" s="285"/>
      <c r="DB49" s="14" t="s">
        <v>4</v>
      </c>
      <c r="DC49" s="13">
        <v>17250</v>
      </c>
      <c r="DD49" s="10" t="s">
        <v>27</v>
      </c>
      <c r="DE49" s="11">
        <v>17250</v>
      </c>
      <c r="DG49" s="8"/>
      <c r="DH49" s="284" t="s">
        <v>71</v>
      </c>
      <c r="DI49" s="285"/>
      <c r="DJ49" s="14" t="s">
        <v>4</v>
      </c>
      <c r="DK49" s="13">
        <v>17250</v>
      </c>
      <c r="DL49" s="10" t="s">
        <v>27</v>
      </c>
      <c r="DM49" s="11">
        <v>17250</v>
      </c>
      <c r="DO49" s="8"/>
      <c r="DP49" s="284" t="s">
        <v>71</v>
      </c>
      <c r="DQ49" s="285"/>
      <c r="DR49" s="14" t="s">
        <v>4</v>
      </c>
      <c r="DS49" s="13">
        <v>17250</v>
      </c>
      <c r="DT49" s="10" t="s">
        <v>27</v>
      </c>
      <c r="DU49" s="11">
        <v>17250</v>
      </c>
      <c r="DW49" s="8"/>
      <c r="DX49" s="284" t="s">
        <v>71</v>
      </c>
      <c r="DY49" s="285"/>
      <c r="DZ49" s="14" t="s">
        <v>4</v>
      </c>
      <c r="EA49" s="13">
        <v>17250</v>
      </c>
      <c r="EB49" s="10" t="s">
        <v>27</v>
      </c>
      <c r="EC49" s="11">
        <v>17250</v>
      </c>
      <c r="EE49" s="8"/>
      <c r="EF49" s="284" t="s">
        <v>71</v>
      </c>
      <c r="EG49" s="285"/>
      <c r="EH49" s="14" t="s">
        <v>4</v>
      </c>
      <c r="EI49" s="13">
        <v>17250</v>
      </c>
      <c r="EJ49" s="10" t="s">
        <v>27</v>
      </c>
      <c r="EK49" s="11">
        <v>17250</v>
      </c>
      <c r="EM49" s="8"/>
      <c r="EN49" s="284" t="s">
        <v>71</v>
      </c>
      <c r="EO49" s="285"/>
      <c r="EP49" s="14" t="s">
        <v>4</v>
      </c>
      <c r="EQ49" s="13">
        <v>17250</v>
      </c>
      <c r="ER49" s="10" t="s">
        <v>27</v>
      </c>
      <c r="ES49" s="11">
        <v>17250</v>
      </c>
      <c r="EU49" s="8"/>
      <c r="EV49" s="284" t="s">
        <v>71</v>
      </c>
      <c r="EW49" s="285"/>
      <c r="EX49" s="14" t="s">
        <v>4</v>
      </c>
      <c r="EY49" s="13">
        <v>17250</v>
      </c>
      <c r="EZ49" s="10" t="s">
        <v>27</v>
      </c>
      <c r="FA49" s="11">
        <v>17250</v>
      </c>
      <c r="FC49" s="8"/>
      <c r="FD49" s="284" t="s">
        <v>71</v>
      </c>
      <c r="FE49" s="285"/>
      <c r="FF49" s="14" t="s">
        <v>4</v>
      </c>
      <c r="FG49" s="13">
        <v>17250</v>
      </c>
      <c r="FH49" s="10" t="s">
        <v>27</v>
      </c>
      <c r="FI49" s="11">
        <v>17250</v>
      </c>
      <c r="FK49" s="8"/>
      <c r="FL49" s="284" t="s">
        <v>71</v>
      </c>
      <c r="FM49" s="285"/>
      <c r="FN49" s="14" t="s">
        <v>4</v>
      </c>
      <c r="FO49" s="13">
        <v>17250</v>
      </c>
      <c r="FP49" s="10" t="s">
        <v>27</v>
      </c>
      <c r="FQ49" s="11">
        <v>17250</v>
      </c>
      <c r="FS49" s="8"/>
      <c r="FT49" s="284" t="s">
        <v>71</v>
      </c>
      <c r="FU49" s="285"/>
      <c r="FV49" s="14" t="s">
        <v>4</v>
      </c>
      <c r="FW49" s="13">
        <v>17250</v>
      </c>
      <c r="FX49" s="10" t="s">
        <v>27</v>
      </c>
      <c r="FY49" s="11">
        <v>17250</v>
      </c>
      <c r="GA49" s="8"/>
      <c r="GB49" s="284" t="s">
        <v>71</v>
      </c>
      <c r="GC49" s="285"/>
      <c r="GD49" s="14" t="s">
        <v>4</v>
      </c>
      <c r="GE49" s="13">
        <v>17250</v>
      </c>
      <c r="GF49" s="10" t="s">
        <v>27</v>
      </c>
      <c r="GG49" s="11">
        <v>17250</v>
      </c>
      <c r="GI49" s="8"/>
      <c r="GJ49" s="284" t="s">
        <v>71</v>
      </c>
      <c r="GK49" s="285"/>
      <c r="GL49" s="14" t="s">
        <v>4</v>
      </c>
      <c r="GM49" s="13">
        <v>17250</v>
      </c>
      <c r="GN49" s="10" t="s">
        <v>27</v>
      </c>
      <c r="GO49" s="11">
        <v>17250</v>
      </c>
      <c r="GQ49" s="8"/>
      <c r="GR49" s="284" t="s">
        <v>71</v>
      </c>
      <c r="GS49" s="285"/>
      <c r="GT49" s="14" t="s">
        <v>4</v>
      </c>
      <c r="GU49" s="13">
        <v>17250</v>
      </c>
      <c r="GV49" s="10" t="s">
        <v>27</v>
      </c>
      <c r="GW49" s="11">
        <v>17250</v>
      </c>
      <c r="GY49" s="8"/>
      <c r="GZ49" s="284" t="s">
        <v>71</v>
      </c>
      <c r="HA49" s="285"/>
      <c r="HB49" s="14" t="s">
        <v>4</v>
      </c>
      <c r="HC49" s="13">
        <v>17250</v>
      </c>
      <c r="HD49" s="10" t="s">
        <v>27</v>
      </c>
      <c r="HE49" s="11">
        <v>17250</v>
      </c>
    </row>
    <row r="50" spans="1:213" ht="19.5" customHeight="1" x14ac:dyDescent="0.3">
      <c r="A50" s="20"/>
      <c r="B50" s="35"/>
      <c r="C50" s="41"/>
      <c r="D50" s="42"/>
      <c r="E50" s="37" t="s">
        <v>5</v>
      </c>
      <c r="F50" s="38">
        <v>2000</v>
      </c>
      <c r="G50" s="39" t="s">
        <v>122</v>
      </c>
      <c r="H50" s="40">
        <v>9000</v>
      </c>
      <c r="I50" s="3"/>
      <c r="J50" s="14" t="s">
        <v>5</v>
      </c>
      <c r="K50" s="13">
        <v>2000</v>
      </c>
      <c r="L50" s="14"/>
      <c r="M50" s="11">
        <v>2000</v>
      </c>
      <c r="O50" s="8"/>
      <c r="P50" s="9"/>
      <c r="Q50" s="3"/>
      <c r="R50" s="14" t="s">
        <v>5</v>
      </c>
      <c r="S50" s="13">
        <v>2000</v>
      </c>
      <c r="T50" s="14"/>
      <c r="U50" s="11">
        <v>2000</v>
      </c>
      <c r="W50" s="8"/>
      <c r="X50" s="9"/>
      <c r="Y50" s="3"/>
      <c r="Z50" s="14" t="s">
        <v>5</v>
      </c>
      <c r="AA50" s="13">
        <v>2000</v>
      </c>
      <c r="AB50" s="14"/>
      <c r="AC50" s="11">
        <v>2000</v>
      </c>
      <c r="AE50" s="8"/>
      <c r="AF50" s="9"/>
      <c r="AG50" s="3"/>
      <c r="AH50" s="14" t="s">
        <v>5</v>
      </c>
      <c r="AI50" s="13">
        <v>2000</v>
      </c>
      <c r="AJ50" s="14"/>
      <c r="AK50" s="11">
        <v>2000</v>
      </c>
      <c r="AM50" s="8"/>
      <c r="AN50" s="9"/>
      <c r="AO50" s="3"/>
      <c r="AP50" s="14" t="s">
        <v>5</v>
      </c>
      <c r="AQ50" s="13">
        <v>2000</v>
      </c>
      <c r="AR50" s="14"/>
      <c r="AS50" s="11">
        <v>2000</v>
      </c>
      <c r="AU50" s="8"/>
      <c r="AV50" s="9"/>
      <c r="AW50" s="3"/>
      <c r="AX50" s="14" t="s">
        <v>5</v>
      </c>
      <c r="AY50" s="13">
        <v>2000</v>
      </c>
      <c r="AZ50" s="14"/>
      <c r="BA50" s="11">
        <v>2000</v>
      </c>
      <c r="BC50" s="8"/>
      <c r="BD50" s="9"/>
      <c r="BE50" s="3"/>
      <c r="BF50" s="14" t="s">
        <v>5</v>
      </c>
      <c r="BG50" s="13">
        <v>2000</v>
      </c>
      <c r="BH50" s="14"/>
      <c r="BI50" s="11">
        <v>2000</v>
      </c>
      <c r="BK50" s="8"/>
      <c r="BL50" s="9"/>
      <c r="BM50" s="3"/>
      <c r="BN50" s="14" t="s">
        <v>5</v>
      </c>
      <c r="BO50" s="13">
        <v>2000</v>
      </c>
      <c r="BP50" s="14"/>
      <c r="BQ50" s="11">
        <v>2000</v>
      </c>
      <c r="BS50" s="8"/>
      <c r="BT50" s="9"/>
      <c r="BU50" s="3"/>
      <c r="BV50" s="14" t="s">
        <v>5</v>
      </c>
      <c r="BW50" s="13">
        <v>2000</v>
      </c>
      <c r="BX50" s="14"/>
      <c r="BY50" s="11">
        <v>2000</v>
      </c>
      <c r="CA50" s="8"/>
      <c r="CB50" s="9"/>
      <c r="CC50" s="3"/>
      <c r="CD50" s="14" t="s">
        <v>5</v>
      </c>
      <c r="CE50" s="13">
        <v>2000</v>
      </c>
      <c r="CF50" s="14"/>
      <c r="CG50" s="11">
        <v>2000</v>
      </c>
      <c r="CI50" s="8"/>
      <c r="CJ50" s="9"/>
      <c r="CK50" s="3"/>
      <c r="CL50" s="14" t="s">
        <v>5</v>
      </c>
      <c r="CM50" s="13">
        <v>2000</v>
      </c>
      <c r="CN50" s="14"/>
      <c r="CO50" s="11">
        <v>2000</v>
      </c>
      <c r="CQ50" s="8"/>
      <c r="CR50" s="9"/>
      <c r="CS50" s="3"/>
      <c r="CT50" s="14" t="s">
        <v>5</v>
      </c>
      <c r="CU50" s="13">
        <v>2000</v>
      </c>
      <c r="CV50" s="14"/>
      <c r="CW50" s="11">
        <v>2000</v>
      </c>
      <c r="CY50" s="8"/>
      <c r="CZ50" s="9"/>
      <c r="DA50" s="3"/>
      <c r="DB50" s="14" t="s">
        <v>5</v>
      </c>
      <c r="DC50" s="13">
        <v>2000</v>
      </c>
      <c r="DD50" s="14"/>
      <c r="DE50" s="11">
        <v>2000</v>
      </c>
      <c r="DG50" s="8"/>
      <c r="DH50" s="9"/>
      <c r="DI50" s="3"/>
      <c r="DJ50" s="14" t="s">
        <v>5</v>
      </c>
      <c r="DK50" s="13">
        <v>2000</v>
      </c>
      <c r="DL50" s="14"/>
      <c r="DM50" s="11">
        <v>2000</v>
      </c>
      <c r="DO50" s="8"/>
      <c r="DP50" s="9"/>
      <c r="DQ50" s="3"/>
      <c r="DR50" s="14" t="s">
        <v>5</v>
      </c>
      <c r="DS50" s="13">
        <v>2000</v>
      </c>
      <c r="DT50" s="14"/>
      <c r="DU50" s="11">
        <v>2000</v>
      </c>
      <c r="DW50" s="8"/>
      <c r="DX50" s="9"/>
      <c r="DY50" s="3"/>
      <c r="DZ50" s="14" t="s">
        <v>5</v>
      </c>
      <c r="EA50" s="13">
        <v>2000</v>
      </c>
      <c r="EB50" s="14"/>
      <c r="EC50" s="11">
        <v>2000</v>
      </c>
      <c r="EE50" s="8"/>
      <c r="EF50" s="9"/>
      <c r="EG50" s="3"/>
      <c r="EH50" s="14" t="s">
        <v>5</v>
      </c>
      <c r="EI50" s="13">
        <v>2000</v>
      </c>
      <c r="EJ50" s="14"/>
      <c r="EK50" s="11">
        <v>2000</v>
      </c>
      <c r="EM50" s="8"/>
      <c r="EN50" s="9"/>
      <c r="EO50" s="3"/>
      <c r="EP50" s="14" t="s">
        <v>5</v>
      </c>
      <c r="EQ50" s="13">
        <v>2000</v>
      </c>
      <c r="ER50" s="14"/>
      <c r="ES50" s="11">
        <v>2000</v>
      </c>
      <c r="EU50" s="8"/>
      <c r="EV50" s="9"/>
      <c r="EW50" s="3"/>
      <c r="EX50" s="14" t="s">
        <v>5</v>
      </c>
      <c r="EY50" s="13">
        <v>2000</v>
      </c>
      <c r="EZ50" s="14"/>
      <c r="FA50" s="11">
        <v>2000</v>
      </c>
      <c r="FC50" s="8"/>
      <c r="FD50" s="9"/>
      <c r="FE50" s="3"/>
      <c r="FF50" s="14" t="s">
        <v>5</v>
      </c>
      <c r="FG50" s="13">
        <v>2000</v>
      </c>
      <c r="FH50" s="14"/>
      <c r="FI50" s="11">
        <v>2000</v>
      </c>
      <c r="FK50" s="8"/>
      <c r="FL50" s="9"/>
      <c r="FM50" s="3"/>
      <c r="FN50" s="14" t="s">
        <v>5</v>
      </c>
      <c r="FO50" s="13">
        <v>2000</v>
      </c>
      <c r="FP50" s="14"/>
      <c r="FQ50" s="11">
        <v>2000</v>
      </c>
      <c r="FS50" s="8"/>
      <c r="FT50" s="9"/>
      <c r="FU50" s="3"/>
      <c r="FV50" s="14" t="s">
        <v>5</v>
      </c>
      <c r="FW50" s="13">
        <v>2000</v>
      </c>
      <c r="FX50" s="14"/>
      <c r="FY50" s="11">
        <v>2000</v>
      </c>
      <c r="GA50" s="8"/>
      <c r="GB50" s="9"/>
      <c r="GC50" s="3"/>
      <c r="GD50" s="14" t="s">
        <v>5</v>
      </c>
      <c r="GE50" s="13">
        <v>2000</v>
      </c>
      <c r="GF50" s="14"/>
      <c r="GG50" s="11">
        <v>2000</v>
      </c>
      <c r="GI50" s="8"/>
      <c r="GJ50" s="9"/>
      <c r="GK50" s="3"/>
      <c r="GL50" s="14" t="s">
        <v>5</v>
      </c>
      <c r="GM50" s="13">
        <v>2000</v>
      </c>
      <c r="GN50" s="14"/>
      <c r="GO50" s="11">
        <v>2000</v>
      </c>
      <c r="GQ50" s="8"/>
      <c r="GR50" s="9"/>
      <c r="GS50" s="3"/>
      <c r="GT50" s="14" t="s">
        <v>5</v>
      </c>
      <c r="GU50" s="13">
        <v>2000</v>
      </c>
      <c r="GV50" s="14"/>
      <c r="GW50" s="11">
        <v>2000</v>
      </c>
      <c r="GY50" s="8"/>
      <c r="GZ50" s="9"/>
      <c r="HA50" s="3"/>
      <c r="HB50" s="14" t="s">
        <v>5</v>
      </c>
      <c r="HC50" s="13">
        <v>2000</v>
      </c>
      <c r="HD50" s="14"/>
      <c r="HE50" s="11">
        <v>2000</v>
      </c>
    </row>
    <row r="51" spans="1:213" ht="16.5" x14ac:dyDescent="0.3">
      <c r="A51" s="20"/>
      <c r="B51" s="35"/>
      <c r="C51" s="41"/>
      <c r="D51" s="42"/>
      <c r="E51" s="43" t="s">
        <v>6</v>
      </c>
      <c r="F51" s="44">
        <v>10000</v>
      </c>
      <c r="G51" s="43"/>
      <c r="H51" s="45">
        <f>H49+H50</f>
        <v>10000</v>
      </c>
      <c r="I51" s="3"/>
      <c r="J51" s="15" t="s">
        <v>6</v>
      </c>
      <c r="K51" s="16">
        <f>K49+K50</f>
        <v>19250</v>
      </c>
      <c r="L51" s="15"/>
      <c r="M51" s="12">
        <f>M49+M50</f>
        <v>19250</v>
      </c>
      <c r="O51" s="8"/>
      <c r="P51" s="9"/>
      <c r="Q51" s="3"/>
      <c r="R51" s="15" t="s">
        <v>6</v>
      </c>
      <c r="S51" s="16">
        <f>S49+S50</f>
        <v>19250</v>
      </c>
      <c r="T51" s="15"/>
      <c r="U51" s="12">
        <f>U49+U50</f>
        <v>19250</v>
      </c>
      <c r="W51" s="8"/>
      <c r="X51" s="9"/>
      <c r="Y51" s="3"/>
      <c r="Z51" s="15" t="s">
        <v>6</v>
      </c>
      <c r="AA51" s="16">
        <f>AA49+AA50</f>
        <v>19250</v>
      </c>
      <c r="AB51" s="15"/>
      <c r="AC51" s="12">
        <f>AC49+AC50</f>
        <v>19250</v>
      </c>
      <c r="AE51" s="8"/>
      <c r="AF51" s="9"/>
      <c r="AG51" s="3"/>
      <c r="AH51" s="15" t="s">
        <v>6</v>
      </c>
      <c r="AI51" s="16">
        <f>AI49+AI50</f>
        <v>19250</v>
      </c>
      <c r="AJ51" s="15"/>
      <c r="AK51" s="12">
        <f>AK49+AK50</f>
        <v>19250</v>
      </c>
      <c r="AM51" s="8"/>
      <c r="AN51" s="9"/>
      <c r="AO51" s="3"/>
      <c r="AP51" s="15" t="s">
        <v>6</v>
      </c>
      <c r="AQ51" s="16">
        <f>AQ49+AQ50</f>
        <v>19250</v>
      </c>
      <c r="AR51" s="15"/>
      <c r="AS51" s="12">
        <f>AS49+AS50</f>
        <v>19250</v>
      </c>
      <c r="AU51" s="8"/>
      <c r="AV51" s="9"/>
      <c r="AW51" s="3"/>
      <c r="AX51" s="15" t="s">
        <v>6</v>
      </c>
      <c r="AY51" s="16">
        <f>AY49+AY50</f>
        <v>19250</v>
      </c>
      <c r="AZ51" s="15"/>
      <c r="BA51" s="12">
        <f>BA49+BA50</f>
        <v>19250</v>
      </c>
      <c r="BC51" s="8"/>
      <c r="BD51" s="9"/>
      <c r="BE51" s="3"/>
      <c r="BF51" s="15" t="s">
        <v>6</v>
      </c>
      <c r="BG51" s="16">
        <f>BG49+BG50</f>
        <v>19250</v>
      </c>
      <c r="BH51" s="15"/>
      <c r="BI51" s="12">
        <f>BI49+BI50</f>
        <v>19250</v>
      </c>
      <c r="BK51" s="8"/>
      <c r="BL51" s="9"/>
      <c r="BM51" s="3"/>
      <c r="BN51" s="15" t="s">
        <v>6</v>
      </c>
      <c r="BO51" s="16">
        <f>BO49+BO50</f>
        <v>19250</v>
      </c>
      <c r="BP51" s="15"/>
      <c r="BQ51" s="12">
        <f>BQ49+BQ50</f>
        <v>19250</v>
      </c>
      <c r="BS51" s="8"/>
      <c r="BT51" s="9"/>
      <c r="BU51" s="3"/>
      <c r="BV51" s="15" t="s">
        <v>6</v>
      </c>
      <c r="BW51" s="16">
        <f>BW49+BW50</f>
        <v>19250</v>
      </c>
      <c r="BX51" s="15"/>
      <c r="BY51" s="12">
        <f>BY49+BY50</f>
        <v>19250</v>
      </c>
      <c r="CA51" s="8"/>
      <c r="CB51" s="9"/>
      <c r="CC51" s="3"/>
      <c r="CD51" s="15" t="s">
        <v>6</v>
      </c>
      <c r="CE51" s="16">
        <f>CE49+CE50</f>
        <v>19250</v>
      </c>
      <c r="CF51" s="15"/>
      <c r="CG51" s="12">
        <f>CG49+CG50</f>
        <v>19250</v>
      </c>
      <c r="CI51" s="8"/>
      <c r="CJ51" s="9"/>
      <c r="CK51" s="3"/>
      <c r="CL51" s="15" t="s">
        <v>6</v>
      </c>
      <c r="CM51" s="16">
        <f>CM49+CM50</f>
        <v>19250</v>
      </c>
      <c r="CN51" s="15"/>
      <c r="CO51" s="12">
        <f>CO49+CO50</f>
        <v>19250</v>
      </c>
      <c r="CQ51" s="8"/>
      <c r="CR51" s="9"/>
      <c r="CS51" s="3"/>
      <c r="CT51" s="15" t="s">
        <v>6</v>
      </c>
      <c r="CU51" s="16">
        <f>CU49+CU50</f>
        <v>19250</v>
      </c>
      <c r="CV51" s="15"/>
      <c r="CW51" s="12">
        <f>CW49+CW50</f>
        <v>19250</v>
      </c>
      <c r="CY51" s="8"/>
      <c r="CZ51" s="9"/>
      <c r="DA51" s="3"/>
      <c r="DB51" s="15" t="s">
        <v>6</v>
      </c>
      <c r="DC51" s="16">
        <f>DC49+DC50</f>
        <v>19250</v>
      </c>
      <c r="DD51" s="15"/>
      <c r="DE51" s="12">
        <f>DE49+DE50</f>
        <v>19250</v>
      </c>
      <c r="DG51" s="8"/>
      <c r="DH51" s="9"/>
      <c r="DI51" s="3"/>
      <c r="DJ51" s="15" t="s">
        <v>6</v>
      </c>
      <c r="DK51" s="16">
        <f>DK49+DK50</f>
        <v>19250</v>
      </c>
      <c r="DL51" s="15"/>
      <c r="DM51" s="12">
        <f>DM49+DM50</f>
        <v>19250</v>
      </c>
      <c r="DO51" s="8"/>
      <c r="DP51" s="9"/>
      <c r="DQ51" s="3"/>
      <c r="DR51" s="15" t="s">
        <v>6</v>
      </c>
      <c r="DS51" s="16">
        <f>DS49+DS50</f>
        <v>19250</v>
      </c>
      <c r="DT51" s="15"/>
      <c r="DU51" s="12">
        <f>DU49+DU50</f>
        <v>19250</v>
      </c>
      <c r="DW51" s="8"/>
      <c r="DX51" s="9"/>
      <c r="DY51" s="3"/>
      <c r="DZ51" s="15" t="s">
        <v>6</v>
      </c>
      <c r="EA51" s="16">
        <f>EA49+EA50</f>
        <v>19250</v>
      </c>
      <c r="EB51" s="15"/>
      <c r="EC51" s="12">
        <f>EC49+EC50</f>
        <v>19250</v>
      </c>
      <c r="EE51" s="8"/>
      <c r="EF51" s="9"/>
      <c r="EG51" s="3"/>
      <c r="EH51" s="15" t="s">
        <v>6</v>
      </c>
      <c r="EI51" s="16">
        <f>EI49+EI50</f>
        <v>19250</v>
      </c>
      <c r="EJ51" s="15"/>
      <c r="EK51" s="12">
        <f>EK49+EK50</f>
        <v>19250</v>
      </c>
      <c r="EM51" s="8"/>
      <c r="EN51" s="9"/>
      <c r="EO51" s="3"/>
      <c r="EP51" s="15" t="s">
        <v>6</v>
      </c>
      <c r="EQ51" s="16">
        <f>EQ49+EQ50</f>
        <v>19250</v>
      </c>
      <c r="ER51" s="15"/>
      <c r="ES51" s="12">
        <f>ES49+ES50</f>
        <v>19250</v>
      </c>
      <c r="EU51" s="8"/>
      <c r="EV51" s="9"/>
      <c r="EW51" s="3"/>
      <c r="EX51" s="15" t="s">
        <v>6</v>
      </c>
      <c r="EY51" s="16">
        <f>EY49+EY50</f>
        <v>19250</v>
      </c>
      <c r="EZ51" s="15"/>
      <c r="FA51" s="12">
        <f>FA49+FA50</f>
        <v>19250</v>
      </c>
      <c r="FC51" s="8"/>
      <c r="FD51" s="9"/>
      <c r="FE51" s="3"/>
      <c r="FF51" s="15" t="s">
        <v>6</v>
      </c>
      <c r="FG51" s="16">
        <f>FG49+FG50</f>
        <v>19250</v>
      </c>
      <c r="FH51" s="15"/>
      <c r="FI51" s="12">
        <f>FI49+FI50</f>
        <v>19250</v>
      </c>
      <c r="FK51" s="8"/>
      <c r="FL51" s="9"/>
      <c r="FM51" s="3"/>
      <c r="FN51" s="15" t="s">
        <v>6</v>
      </c>
      <c r="FO51" s="16">
        <f>FO49+FO50</f>
        <v>19250</v>
      </c>
      <c r="FP51" s="15"/>
      <c r="FQ51" s="12">
        <f>FQ49+FQ50</f>
        <v>19250</v>
      </c>
      <c r="FS51" s="8"/>
      <c r="FT51" s="9"/>
      <c r="FU51" s="3"/>
      <c r="FV51" s="15" t="s">
        <v>6</v>
      </c>
      <c r="FW51" s="16">
        <f>FW49+FW50</f>
        <v>19250</v>
      </c>
      <c r="FX51" s="15"/>
      <c r="FY51" s="12">
        <f>FY49+FY50</f>
        <v>19250</v>
      </c>
      <c r="GA51" s="8"/>
      <c r="GB51" s="9"/>
      <c r="GC51" s="3"/>
      <c r="GD51" s="15" t="s">
        <v>6</v>
      </c>
      <c r="GE51" s="16">
        <f>GE49+GE50</f>
        <v>19250</v>
      </c>
      <c r="GF51" s="15"/>
      <c r="GG51" s="12">
        <f>GG49+GG50</f>
        <v>19250</v>
      </c>
      <c r="GI51" s="8"/>
      <c r="GJ51" s="9"/>
      <c r="GK51" s="3"/>
      <c r="GL51" s="15" t="s">
        <v>6</v>
      </c>
      <c r="GM51" s="16">
        <f>GM49+GM50</f>
        <v>19250</v>
      </c>
      <c r="GN51" s="15"/>
      <c r="GO51" s="12">
        <f>GO49+GO50</f>
        <v>19250</v>
      </c>
      <c r="GQ51" s="8"/>
      <c r="GR51" s="9"/>
      <c r="GS51" s="3"/>
      <c r="GT51" s="15" t="s">
        <v>6</v>
      </c>
      <c r="GU51" s="16">
        <f>GU49+GU50</f>
        <v>19250</v>
      </c>
      <c r="GV51" s="15"/>
      <c r="GW51" s="12">
        <f>GW49+GW50</f>
        <v>19250</v>
      </c>
      <c r="GY51" s="8"/>
      <c r="GZ51" s="9"/>
      <c r="HA51" s="3"/>
      <c r="HB51" s="15" t="s">
        <v>6</v>
      </c>
      <c r="HC51" s="16">
        <f>HC49+HC50</f>
        <v>19250</v>
      </c>
      <c r="HD51" s="15"/>
      <c r="HE51" s="12">
        <f>HE49+HE50</f>
        <v>19250</v>
      </c>
    </row>
    <row r="52" spans="1:213" ht="15" customHeight="1" x14ac:dyDescent="0.3">
      <c r="A52" s="20"/>
      <c r="B52" s="35"/>
      <c r="C52" s="41"/>
      <c r="D52" s="42"/>
      <c r="E52" s="65"/>
      <c r="F52" s="66"/>
      <c r="G52" s="65"/>
      <c r="H52" s="67"/>
      <c r="I52" s="3"/>
      <c r="J52" s="146"/>
      <c r="K52" s="147"/>
      <c r="L52" s="146"/>
      <c r="M52" s="148"/>
      <c r="O52" s="8"/>
      <c r="P52" s="9"/>
      <c r="Q52" s="3"/>
      <c r="R52" s="146"/>
      <c r="S52" s="147"/>
      <c r="T52" s="146"/>
      <c r="U52" s="148"/>
      <c r="W52" s="8"/>
      <c r="X52" s="9"/>
      <c r="Y52" s="3"/>
      <c r="Z52" s="146"/>
      <c r="AA52" s="147"/>
      <c r="AB52" s="146"/>
      <c r="AC52" s="148"/>
      <c r="AE52" s="8"/>
      <c r="AF52" s="9"/>
      <c r="AG52" s="3"/>
      <c r="AH52" s="146"/>
      <c r="AI52" s="147"/>
      <c r="AJ52" s="146"/>
      <c r="AK52" s="148"/>
      <c r="AM52" s="8"/>
      <c r="AN52" s="9"/>
      <c r="AO52" s="3"/>
      <c r="AP52" s="146"/>
      <c r="AQ52" s="147"/>
      <c r="AR52" s="146"/>
      <c r="AS52" s="148"/>
      <c r="AU52" s="8"/>
      <c r="AV52" s="9"/>
      <c r="AW52" s="3"/>
      <c r="AX52" s="146"/>
      <c r="AY52" s="147"/>
      <c r="AZ52" s="146"/>
      <c r="BA52" s="148"/>
      <c r="BC52" s="8"/>
      <c r="BD52" s="9"/>
      <c r="BE52" s="3"/>
      <c r="BF52" s="146"/>
      <c r="BG52" s="147"/>
      <c r="BH52" s="146"/>
      <c r="BI52" s="148"/>
      <c r="BK52" s="8"/>
      <c r="BL52" s="9"/>
      <c r="BM52" s="3"/>
      <c r="BN52" s="146"/>
      <c r="BO52" s="147"/>
      <c r="BP52" s="146"/>
      <c r="BQ52" s="148"/>
      <c r="BS52" s="8"/>
      <c r="BT52" s="9"/>
      <c r="BU52" s="3"/>
      <c r="BV52" s="146"/>
      <c r="BW52" s="147"/>
      <c r="BX52" s="146"/>
      <c r="BY52" s="148"/>
      <c r="CA52" s="8"/>
      <c r="CB52" s="9"/>
      <c r="CC52" s="3"/>
      <c r="CD52" s="146"/>
      <c r="CE52" s="147"/>
      <c r="CF52" s="146"/>
      <c r="CG52" s="148"/>
      <c r="CI52" s="8"/>
      <c r="CJ52" s="9"/>
      <c r="CK52" s="3"/>
      <c r="CL52" s="146"/>
      <c r="CM52" s="147"/>
      <c r="CN52" s="146"/>
      <c r="CO52" s="148"/>
      <c r="CQ52" s="8"/>
      <c r="CR52" s="9"/>
      <c r="CS52" s="3"/>
      <c r="CT52" s="146"/>
      <c r="CU52" s="147"/>
      <c r="CV52" s="146"/>
      <c r="CW52" s="148"/>
      <c r="CY52" s="8"/>
      <c r="CZ52" s="9"/>
      <c r="DA52" s="3"/>
      <c r="DB52" s="146"/>
      <c r="DC52" s="147"/>
      <c r="DD52" s="146"/>
      <c r="DE52" s="148"/>
      <c r="DG52" s="8"/>
      <c r="DH52" s="9"/>
      <c r="DI52" s="3"/>
      <c r="DJ52" s="146"/>
      <c r="DK52" s="147"/>
      <c r="DL52" s="146"/>
      <c r="DM52" s="148"/>
      <c r="DO52" s="8"/>
      <c r="DP52" s="9"/>
      <c r="DQ52" s="3"/>
      <c r="DR52" s="146"/>
      <c r="DS52" s="147"/>
      <c r="DT52" s="146"/>
      <c r="DU52" s="148"/>
      <c r="DW52" s="8"/>
      <c r="DX52" s="9"/>
      <c r="DY52" s="3"/>
      <c r="DZ52" s="146"/>
      <c r="EA52" s="147"/>
      <c r="EB52" s="146"/>
      <c r="EC52" s="148"/>
      <c r="EE52" s="8"/>
      <c r="EF52" s="9"/>
      <c r="EG52" s="3"/>
      <c r="EH52" s="146"/>
      <c r="EI52" s="147"/>
      <c r="EJ52" s="146"/>
      <c r="EK52" s="148"/>
      <c r="EM52" s="8"/>
      <c r="EN52" s="9"/>
      <c r="EO52" s="3"/>
      <c r="EP52" s="146"/>
      <c r="EQ52" s="147"/>
      <c r="ER52" s="146"/>
      <c r="ES52" s="148"/>
      <c r="EU52" s="8"/>
      <c r="EV52" s="9"/>
      <c r="EW52" s="3"/>
      <c r="EX52" s="146"/>
      <c r="EY52" s="147"/>
      <c r="EZ52" s="146"/>
      <c r="FA52" s="148"/>
      <c r="FC52" s="8"/>
      <c r="FD52" s="9"/>
      <c r="FE52" s="3"/>
      <c r="FF52" s="146"/>
      <c r="FG52" s="147"/>
      <c r="FH52" s="146"/>
      <c r="FI52" s="148"/>
      <c r="FK52" s="8"/>
      <c r="FL52" s="9"/>
      <c r="FM52" s="3"/>
      <c r="FN52" s="146"/>
      <c r="FO52" s="147"/>
      <c r="FP52" s="146"/>
      <c r="FQ52" s="148"/>
      <c r="FS52" s="8"/>
      <c r="FT52" s="9"/>
      <c r="FU52" s="3"/>
      <c r="FV52" s="146"/>
      <c r="FW52" s="147"/>
      <c r="FX52" s="146"/>
      <c r="FY52" s="148"/>
      <c r="GA52" s="8"/>
      <c r="GB52" s="9"/>
      <c r="GC52" s="3"/>
      <c r="GD52" s="146"/>
      <c r="GE52" s="147"/>
      <c r="GF52" s="146"/>
      <c r="GG52" s="148"/>
      <c r="GI52" s="8"/>
      <c r="GJ52" s="9"/>
      <c r="GK52" s="3"/>
      <c r="GL52" s="146"/>
      <c r="GM52" s="147"/>
      <c r="GN52" s="146"/>
      <c r="GO52" s="148"/>
      <c r="GQ52" s="8"/>
      <c r="GR52" s="9"/>
      <c r="GS52" s="3"/>
      <c r="GT52" s="146"/>
      <c r="GU52" s="147"/>
      <c r="GV52" s="146"/>
      <c r="GW52" s="148"/>
      <c r="GY52" s="8"/>
      <c r="GZ52" s="9"/>
      <c r="HA52" s="3"/>
      <c r="HB52" s="146"/>
      <c r="HC52" s="147"/>
      <c r="HD52" s="146"/>
      <c r="HE52" s="148"/>
    </row>
    <row r="53" spans="1:213" ht="15" customHeight="1" x14ac:dyDescent="0.3">
      <c r="A53" s="20"/>
      <c r="B53" s="213" t="s">
        <v>116</v>
      </c>
      <c r="C53" s="213"/>
      <c r="D53" s="213"/>
      <c r="E53" s="213"/>
      <c r="F53" s="213"/>
      <c r="G53" s="213"/>
      <c r="H53" s="213"/>
      <c r="I53" s="213"/>
    </row>
    <row r="54" spans="1:213" s="169" customFormat="1" ht="33" customHeight="1" x14ac:dyDescent="0.3">
      <c r="A54" s="207" t="s">
        <v>132</v>
      </c>
      <c r="B54" s="208"/>
      <c r="C54" s="208"/>
      <c r="D54" s="208"/>
      <c r="E54" s="208"/>
      <c r="F54" s="208"/>
      <c r="G54" s="208"/>
      <c r="H54" s="209"/>
      <c r="I54" s="168"/>
    </row>
    <row r="55" spans="1:213" ht="16.5" x14ac:dyDescent="0.3">
      <c r="A55" s="30"/>
      <c r="B55" s="223"/>
      <c r="C55" s="223"/>
      <c r="D55" s="223"/>
      <c r="E55" s="223"/>
      <c r="F55" s="223"/>
      <c r="G55" s="174" t="s">
        <v>6</v>
      </c>
      <c r="H55" s="175">
        <f>H57+H75</f>
        <v>150000</v>
      </c>
    </row>
    <row r="56" spans="1:213" ht="51" x14ac:dyDescent="0.3">
      <c r="A56" s="164"/>
      <c r="B56" s="165"/>
      <c r="C56" s="165"/>
      <c r="D56" s="166"/>
      <c r="E56" s="68" t="s">
        <v>26</v>
      </c>
      <c r="F56" s="68" t="s">
        <v>104</v>
      </c>
      <c r="G56" s="220" t="s">
        <v>7</v>
      </c>
      <c r="H56" s="231"/>
    </row>
    <row r="57" spans="1:213" ht="16.5" x14ac:dyDescent="0.3">
      <c r="A57" s="128"/>
      <c r="B57" s="129" t="s">
        <v>8</v>
      </c>
      <c r="C57" s="238" t="s">
        <v>29</v>
      </c>
      <c r="D57" s="238"/>
      <c r="E57" s="238"/>
      <c r="F57" s="238"/>
      <c r="G57" s="238"/>
      <c r="H57" s="130">
        <f>H60+H64+H69+H73</f>
        <v>140000</v>
      </c>
    </row>
    <row r="58" spans="1:213" ht="16.5" x14ac:dyDescent="0.3">
      <c r="A58" s="157"/>
      <c r="B58" s="158" t="s">
        <v>14</v>
      </c>
      <c r="C58" s="161" t="s">
        <v>30</v>
      </c>
      <c r="D58" s="160"/>
      <c r="E58" s="160"/>
      <c r="F58" s="160"/>
      <c r="G58" s="160"/>
      <c r="H58" s="160"/>
    </row>
    <row r="59" spans="1:213" s="4" customFormat="1" ht="16.5" x14ac:dyDescent="0.25">
      <c r="A59"/>
      <c r="B59" s="35"/>
      <c r="C59" s="211" t="s">
        <v>76</v>
      </c>
      <c r="D59" s="212"/>
      <c r="E59" s="40" t="s">
        <v>38</v>
      </c>
      <c r="F59" s="40">
        <v>10000</v>
      </c>
      <c r="G59" s="60" t="s">
        <v>106</v>
      </c>
      <c r="H59" s="40">
        <v>10000</v>
      </c>
    </row>
    <row r="60" spans="1:213" ht="16.5" x14ac:dyDescent="0.3">
      <c r="A60" s="20"/>
      <c r="B60" s="35"/>
      <c r="C60" s="42"/>
      <c r="D60" s="42"/>
      <c r="E60" s="61" t="s">
        <v>6</v>
      </c>
      <c r="F60" s="45">
        <f>F59</f>
        <v>10000</v>
      </c>
      <c r="G60" s="61"/>
      <c r="H60" s="45">
        <f>H59</f>
        <v>10000</v>
      </c>
    </row>
    <row r="61" spans="1:213" ht="16.5" x14ac:dyDescent="0.3">
      <c r="A61" s="20"/>
      <c r="B61" s="46"/>
      <c r="C61" s="48"/>
      <c r="D61" s="48"/>
      <c r="E61" s="70"/>
      <c r="F61" s="51"/>
      <c r="G61" s="70"/>
      <c r="H61" s="51"/>
    </row>
    <row r="62" spans="1:213" ht="16.5" x14ac:dyDescent="0.3">
      <c r="A62" s="157"/>
      <c r="B62" s="162" t="s">
        <v>15</v>
      </c>
      <c r="C62" s="210" t="s">
        <v>49</v>
      </c>
      <c r="D62" s="210"/>
      <c r="E62" s="210"/>
      <c r="F62" s="210"/>
      <c r="G62" s="210"/>
      <c r="H62" s="210"/>
    </row>
    <row r="63" spans="1:213" ht="16.5" x14ac:dyDescent="0.3">
      <c r="A63" s="20"/>
      <c r="B63" s="46"/>
      <c r="C63" s="211" t="s">
        <v>75</v>
      </c>
      <c r="D63" s="212"/>
      <c r="E63" s="58" t="s">
        <v>55</v>
      </c>
      <c r="F63" s="40">
        <v>5000</v>
      </c>
      <c r="G63" s="60" t="s">
        <v>106</v>
      </c>
      <c r="H63" s="40">
        <v>5000</v>
      </c>
    </row>
    <row r="64" spans="1:213" ht="17.25" customHeight="1" x14ac:dyDescent="0.3">
      <c r="A64" s="20"/>
      <c r="B64" s="46"/>
      <c r="C64" s="42"/>
      <c r="D64" s="42"/>
      <c r="E64" s="61" t="s">
        <v>6</v>
      </c>
      <c r="F64" s="45">
        <f>F63</f>
        <v>5000</v>
      </c>
      <c r="G64" s="61"/>
      <c r="H64" s="45">
        <f>H63</f>
        <v>5000</v>
      </c>
    </row>
    <row r="65" spans="1:8" ht="17.25" customHeight="1" x14ac:dyDescent="0.3">
      <c r="A65" s="20"/>
      <c r="B65" s="46"/>
      <c r="C65" s="42"/>
      <c r="D65" s="42"/>
      <c r="E65" s="93"/>
      <c r="F65" s="67"/>
      <c r="G65" s="93"/>
      <c r="H65" s="67"/>
    </row>
    <row r="66" spans="1:8" ht="16.5" x14ac:dyDescent="0.3">
      <c r="A66" s="157"/>
      <c r="B66" s="162" t="s">
        <v>16</v>
      </c>
      <c r="C66" s="210" t="s">
        <v>112</v>
      </c>
      <c r="D66" s="210"/>
      <c r="E66" s="210"/>
      <c r="F66" s="210"/>
      <c r="G66" s="210"/>
      <c r="H66" s="210"/>
    </row>
    <row r="67" spans="1:8" ht="16.5" x14ac:dyDescent="0.3">
      <c r="A67" s="20"/>
      <c r="B67" s="46"/>
      <c r="C67" s="36" t="s">
        <v>128</v>
      </c>
      <c r="D67" s="36"/>
      <c r="E67" s="58" t="s">
        <v>41</v>
      </c>
      <c r="F67" s="40">
        <v>115500</v>
      </c>
      <c r="G67" s="60" t="s">
        <v>27</v>
      </c>
      <c r="H67" s="40">
        <v>120000</v>
      </c>
    </row>
    <row r="68" spans="1:8" ht="16.5" x14ac:dyDescent="0.3">
      <c r="A68" s="20"/>
      <c r="B68" s="46"/>
      <c r="C68" s="42"/>
      <c r="D68" s="42"/>
      <c r="E68" s="58" t="s">
        <v>5</v>
      </c>
      <c r="F68" s="40">
        <v>4500</v>
      </c>
      <c r="G68" s="60"/>
      <c r="H68" s="40"/>
    </row>
    <row r="69" spans="1:8" ht="17.25" customHeight="1" x14ac:dyDescent="0.3">
      <c r="A69" s="20"/>
      <c r="B69" s="46"/>
      <c r="C69" s="42"/>
      <c r="D69" s="42"/>
      <c r="E69" s="61" t="s">
        <v>6</v>
      </c>
      <c r="F69" s="45">
        <f>F67+F68</f>
        <v>120000</v>
      </c>
      <c r="G69" s="61"/>
      <c r="H69" s="45">
        <f>H67</f>
        <v>120000</v>
      </c>
    </row>
    <row r="70" spans="1:8" ht="17.25" customHeight="1" x14ac:dyDescent="0.3">
      <c r="A70" s="20"/>
      <c r="B70" s="46"/>
      <c r="C70" s="42"/>
      <c r="D70" s="42"/>
      <c r="E70" s="93"/>
      <c r="F70" s="67"/>
      <c r="G70" s="93"/>
      <c r="H70" s="67"/>
    </row>
    <row r="71" spans="1:8" ht="16.5" x14ac:dyDescent="0.3">
      <c r="A71" s="157"/>
      <c r="B71" s="162" t="s">
        <v>17</v>
      </c>
      <c r="C71" s="210" t="s">
        <v>114</v>
      </c>
      <c r="D71" s="210"/>
      <c r="E71" s="210"/>
      <c r="F71" s="210"/>
      <c r="G71" s="210"/>
      <c r="H71" s="210"/>
    </row>
    <row r="72" spans="1:8" ht="16.5" x14ac:dyDescent="0.3">
      <c r="A72" s="20"/>
      <c r="B72" s="46"/>
      <c r="C72" s="211" t="s">
        <v>115</v>
      </c>
      <c r="D72" s="212"/>
      <c r="E72" s="58" t="s">
        <v>41</v>
      </c>
      <c r="F72" s="40">
        <v>5000</v>
      </c>
      <c r="G72" s="60" t="s">
        <v>27</v>
      </c>
      <c r="H72" s="40">
        <v>5000</v>
      </c>
    </row>
    <row r="73" spans="1:8" ht="17.25" customHeight="1" x14ac:dyDescent="0.3">
      <c r="A73" s="20"/>
      <c r="B73" s="46"/>
      <c r="C73" s="42"/>
      <c r="D73" s="42"/>
      <c r="E73" s="61" t="s">
        <v>6</v>
      </c>
      <c r="F73" s="45">
        <f>F72</f>
        <v>5000</v>
      </c>
      <c r="G73" s="61"/>
      <c r="H73" s="45">
        <f>H72</f>
        <v>5000</v>
      </c>
    </row>
    <row r="74" spans="1:8" ht="17.25" customHeight="1" x14ac:dyDescent="0.3">
      <c r="A74" s="20"/>
      <c r="B74" s="46"/>
      <c r="C74" s="42"/>
      <c r="D74" s="42"/>
      <c r="E74" s="171"/>
      <c r="F74" s="176"/>
      <c r="G74" s="171"/>
      <c r="H74" s="173"/>
    </row>
    <row r="75" spans="1:8" ht="17.25" customHeight="1" x14ac:dyDescent="0.3">
      <c r="A75" s="123"/>
      <c r="B75" s="124" t="s">
        <v>57</v>
      </c>
      <c r="C75" s="224" t="s">
        <v>12</v>
      </c>
      <c r="D75" s="224"/>
      <c r="E75" s="224"/>
      <c r="F75" s="224"/>
      <c r="G75" s="224"/>
      <c r="H75" s="34">
        <f>H78+H82</f>
        <v>10000</v>
      </c>
    </row>
    <row r="76" spans="1:8" ht="16.5" x14ac:dyDescent="0.3">
      <c r="A76" s="157"/>
      <c r="B76" s="158" t="s">
        <v>14</v>
      </c>
      <c r="C76" s="161" t="s">
        <v>58</v>
      </c>
      <c r="D76" s="160"/>
      <c r="E76" s="160"/>
      <c r="F76" s="160"/>
      <c r="G76" s="160"/>
      <c r="H76" s="160"/>
    </row>
    <row r="77" spans="1:8" s="4" customFormat="1" ht="16.5" x14ac:dyDescent="0.25">
      <c r="A77"/>
      <c r="B77" s="35"/>
      <c r="C77" s="211" t="s">
        <v>78</v>
      </c>
      <c r="D77" s="212"/>
      <c r="E77" s="40" t="s">
        <v>55</v>
      </c>
      <c r="F77" s="40">
        <v>5000</v>
      </c>
      <c r="G77" s="60" t="s">
        <v>27</v>
      </c>
      <c r="H77" s="40">
        <v>5000</v>
      </c>
    </row>
    <row r="78" spans="1:8" ht="15.75" customHeight="1" x14ac:dyDescent="0.3">
      <c r="A78" s="20"/>
      <c r="B78" s="35"/>
      <c r="C78" s="42"/>
      <c r="D78" s="42"/>
      <c r="E78" s="61" t="s">
        <v>6</v>
      </c>
      <c r="F78" s="45">
        <f>SUM(F77:F77)</f>
        <v>5000</v>
      </c>
      <c r="G78" s="61"/>
      <c r="H78" s="45">
        <f>H77</f>
        <v>5000</v>
      </c>
    </row>
    <row r="79" spans="1:8" ht="15.75" customHeight="1" x14ac:dyDescent="0.3">
      <c r="A79" s="20"/>
      <c r="B79" s="71"/>
      <c r="C79" s="72"/>
      <c r="D79" s="72"/>
      <c r="E79" s="72"/>
      <c r="F79" s="72"/>
      <c r="G79" s="72"/>
      <c r="H79" s="73"/>
    </row>
    <row r="80" spans="1:8" ht="16.5" x14ac:dyDescent="0.3">
      <c r="A80" s="157"/>
      <c r="B80" s="158" t="s">
        <v>15</v>
      </c>
      <c r="C80" s="222" t="s">
        <v>61</v>
      </c>
      <c r="D80" s="222"/>
      <c r="E80" s="222"/>
      <c r="F80" s="222"/>
      <c r="G80" s="222"/>
      <c r="H80" s="222"/>
    </row>
    <row r="81" spans="1:226" ht="16.5" x14ac:dyDescent="0.3">
      <c r="A81" s="20"/>
      <c r="B81" s="100"/>
      <c r="C81" s="217" t="s">
        <v>77</v>
      </c>
      <c r="D81" s="218"/>
      <c r="E81" s="141" t="s">
        <v>55</v>
      </c>
      <c r="F81" s="107">
        <v>5000</v>
      </c>
      <c r="G81" s="98" t="s">
        <v>27</v>
      </c>
      <c r="H81" s="97">
        <v>5000</v>
      </c>
    </row>
    <row r="82" spans="1:226" s="1" customFormat="1" ht="16.5" x14ac:dyDescent="0.3">
      <c r="A82" s="46"/>
      <c r="B82" s="100"/>
      <c r="C82" s="100"/>
      <c r="D82" s="100"/>
      <c r="E82" s="91" t="s">
        <v>6</v>
      </c>
      <c r="F82" s="108">
        <f>F81</f>
        <v>5000</v>
      </c>
      <c r="G82" s="109"/>
      <c r="H82" s="110">
        <f>H81</f>
        <v>5000</v>
      </c>
    </row>
    <row r="83" spans="1:226" s="1" customFormat="1" ht="12" customHeight="1" x14ac:dyDescent="0.3">
      <c r="A83" s="46"/>
      <c r="B83" s="100"/>
      <c r="C83" s="100"/>
      <c r="D83" s="100"/>
      <c r="E83" s="142"/>
      <c r="F83" s="143"/>
      <c r="G83" s="144"/>
      <c r="H83" s="145"/>
    </row>
    <row r="84" spans="1:226" ht="16.5" x14ac:dyDescent="0.3">
      <c r="A84" s="214" t="s">
        <v>117</v>
      </c>
      <c r="B84" s="214"/>
      <c r="C84" s="214"/>
      <c r="D84" s="214"/>
      <c r="E84" s="214"/>
      <c r="F84" s="214"/>
      <c r="G84" s="214"/>
      <c r="H84" s="214"/>
    </row>
    <row r="85" spans="1:226" ht="17.25" customHeight="1" x14ac:dyDescent="0.3">
      <c r="A85" s="24"/>
      <c r="B85" s="23" t="s">
        <v>1</v>
      </c>
      <c r="C85" s="246" t="s">
        <v>2</v>
      </c>
      <c r="D85" s="246"/>
      <c r="E85" s="246"/>
      <c r="F85" s="246"/>
      <c r="G85" s="246"/>
      <c r="H85" s="247"/>
    </row>
    <row r="86" spans="1:226" ht="16.5" x14ac:dyDescent="0.3">
      <c r="A86" s="30"/>
      <c r="B86" s="25"/>
      <c r="C86" s="26"/>
      <c r="D86" s="27"/>
      <c r="E86" s="27"/>
      <c r="F86" s="27"/>
      <c r="G86" s="28" t="s">
        <v>6</v>
      </c>
      <c r="H86" s="29">
        <f>H88+H142+H147+H158+H163</f>
        <v>882570</v>
      </c>
    </row>
    <row r="87" spans="1:226" ht="52.5" x14ac:dyDescent="0.3">
      <c r="A87" s="164"/>
      <c r="B87" s="165"/>
      <c r="C87" s="165"/>
      <c r="D87" s="166"/>
      <c r="E87" s="68" t="s">
        <v>26</v>
      </c>
      <c r="F87" s="69" t="s">
        <v>104</v>
      </c>
      <c r="G87" s="220" t="s">
        <v>7</v>
      </c>
      <c r="H87" s="221"/>
    </row>
    <row r="88" spans="1:226" ht="16.5" x14ac:dyDescent="0.3">
      <c r="A88" s="123"/>
      <c r="B88" s="124" t="s">
        <v>21</v>
      </c>
      <c r="C88" s="227" t="s">
        <v>9</v>
      </c>
      <c r="D88" s="227"/>
      <c r="E88" s="227"/>
      <c r="F88" s="227"/>
      <c r="G88" s="227"/>
      <c r="H88" s="34">
        <f>H93+H98+H104+H109+H114+H118+H122+H127+H131+H136+H140</f>
        <v>833000</v>
      </c>
    </row>
    <row r="89" spans="1:226" s="4" customFormat="1" ht="15" customHeight="1" x14ac:dyDescent="0.3">
      <c r="A89" s="133"/>
      <c r="B89" s="134" t="s">
        <v>14</v>
      </c>
      <c r="C89" s="219" t="s">
        <v>93</v>
      </c>
      <c r="D89" s="219"/>
      <c r="E89" s="219"/>
      <c r="F89" s="219"/>
      <c r="G89" s="219"/>
      <c r="H89" s="219"/>
    </row>
    <row r="90" spans="1:226" s="4" customFormat="1" ht="16.5" x14ac:dyDescent="0.3">
      <c r="A90" s="20"/>
      <c r="B90" s="35"/>
      <c r="C90" s="287" t="s">
        <v>66</v>
      </c>
      <c r="D90" s="287"/>
      <c r="E90" s="74"/>
      <c r="F90" s="74"/>
      <c r="G90" s="74"/>
      <c r="H90" s="74"/>
    </row>
    <row r="91" spans="1:226" s="4" customFormat="1" ht="16.5" customHeight="1" x14ac:dyDescent="0.3">
      <c r="A91" s="20"/>
      <c r="B91" s="206" t="s">
        <v>94</v>
      </c>
      <c r="C91" s="206"/>
      <c r="D91" s="283"/>
      <c r="E91" s="201" t="s">
        <v>41</v>
      </c>
      <c r="F91" s="179">
        <v>31000</v>
      </c>
      <c r="G91" s="177" t="s">
        <v>31</v>
      </c>
      <c r="H91" s="180">
        <v>5000</v>
      </c>
    </row>
    <row r="92" spans="1:226" ht="55.5" customHeight="1" x14ac:dyDescent="0.3">
      <c r="A92" s="20"/>
      <c r="B92" s="206"/>
      <c r="C92" s="206"/>
      <c r="D92" s="283"/>
      <c r="E92" s="202" t="s">
        <v>5</v>
      </c>
      <c r="F92" s="181">
        <v>2000</v>
      </c>
      <c r="G92" s="177" t="s">
        <v>51</v>
      </c>
      <c r="H92" s="180">
        <v>28000</v>
      </c>
    </row>
    <row r="93" spans="1:226" ht="16.5" x14ac:dyDescent="0.3">
      <c r="A93" s="20"/>
      <c r="B93" s="20"/>
      <c r="C93" s="100"/>
      <c r="D93" s="100"/>
      <c r="E93" s="91" t="s">
        <v>6</v>
      </c>
      <c r="F93" s="203">
        <f>F91+F92</f>
        <v>33000</v>
      </c>
      <c r="G93" s="178"/>
      <c r="H93" s="110">
        <f>H91+H92</f>
        <v>33000</v>
      </c>
      <c r="HP93" s="206"/>
      <c r="HQ93" s="206"/>
      <c r="HR93" s="206"/>
    </row>
    <row r="94" spans="1:226" ht="16.5" x14ac:dyDescent="0.3">
      <c r="A94" s="20"/>
      <c r="B94" s="20"/>
      <c r="C94" s="100"/>
      <c r="D94" s="100"/>
      <c r="E94" s="142"/>
      <c r="F94" s="182"/>
      <c r="G94" s="100"/>
      <c r="H94" s="145"/>
      <c r="HP94" s="206"/>
      <c r="HQ94" s="206"/>
      <c r="HR94" s="206"/>
    </row>
    <row r="95" spans="1:226" ht="16.5" customHeight="1" x14ac:dyDescent="0.3">
      <c r="A95" s="133"/>
      <c r="B95" s="134" t="s">
        <v>15</v>
      </c>
      <c r="C95" s="219" t="s">
        <v>59</v>
      </c>
      <c r="D95" s="219"/>
      <c r="E95" s="219"/>
      <c r="F95" s="219"/>
      <c r="G95" s="219"/>
      <c r="H95" s="219"/>
      <c r="HP95" s="206"/>
      <c r="HQ95" s="206"/>
      <c r="HR95" s="206"/>
    </row>
    <row r="96" spans="1:226" ht="16.5" x14ac:dyDescent="0.3">
      <c r="A96" s="20"/>
      <c r="B96" s="35"/>
      <c r="C96" s="211" t="s">
        <v>70</v>
      </c>
      <c r="D96" s="212"/>
      <c r="E96" s="83" t="s">
        <v>52</v>
      </c>
      <c r="F96" s="40">
        <v>53000</v>
      </c>
      <c r="G96" s="60" t="s">
        <v>106</v>
      </c>
      <c r="H96" s="40">
        <v>55000</v>
      </c>
    </row>
    <row r="97" spans="1:8" ht="16.5" x14ac:dyDescent="0.3">
      <c r="A97" s="20"/>
      <c r="B97" s="35"/>
      <c r="C97" s="42"/>
      <c r="D97" s="42"/>
      <c r="E97" s="83" t="s">
        <v>32</v>
      </c>
      <c r="F97" s="40">
        <v>2000</v>
      </c>
      <c r="G97" s="60"/>
      <c r="H97" s="40"/>
    </row>
    <row r="98" spans="1:8" ht="16.5" x14ac:dyDescent="0.3">
      <c r="A98" s="20"/>
      <c r="B98" s="35"/>
      <c r="C98" s="42"/>
      <c r="D98" s="42"/>
      <c r="E98" s="61" t="s">
        <v>6</v>
      </c>
      <c r="F98" s="45">
        <f>SUM(F96:F97)</f>
        <v>55000</v>
      </c>
      <c r="G98" s="61"/>
      <c r="H98" s="45">
        <f>SUM(H96:H97)</f>
        <v>55000</v>
      </c>
    </row>
    <row r="99" spans="1:8" ht="12.75" customHeight="1" x14ac:dyDescent="0.3">
      <c r="A99" s="20"/>
      <c r="B99" s="20"/>
      <c r="C99" s="20"/>
      <c r="D99" s="42"/>
      <c r="E99" s="80"/>
      <c r="F99" s="81"/>
      <c r="G99" s="20"/>
      <c r="H99" s="82"/>
    </row>
    <row r="100" spans="1:8" ht="16.5" x14ac:dyDescent="0.3">
      <c r="A100" s="133"/>
      <c r="B100" s="134" t="s">
        <v>16</v>
      </c>
      <c r="C100" s="219" t="s">
        <v>101</v>
      </c>
      <c r="D100" s="219"/>
      <c r="E100" s="219"/>
      <c r="F100" s="219"/>
      <c r="G100" s="219"/>
      <c r="H100" s="219"/>
    </row>
    <row r="101" spans="1:8" ht="16.5" x14ac:dyDescent="0.3">
      <c r="A101" s="57"/>
      <c r="B101" s="85"/>
      <c r="C101" s="244" t="s">
        <v>100</v>
      </c>
      <c r="D101" s="245"/>
      <c r="E101" s="86" t="s">
        <v>52</v>
      </c>
      <c r="F101" s="87">
        <v>470000</v>
      </c>
      <c r="G101" s="88" t="s">
        <v>106</v>
      </c>
      <c r="H101" s="87">
        <v>500000</v>
      </c>
    </row>
    <row r="102" spans="1:8" ht="16.5" x14ac:dyDescent="0.3">
      <c r="A102" s="57"/>
      <c r="B102" s="85"/>
      <c r="C102" s="89"/>
      <c r="D102" s="89"/>
      <c r="E102" s="86" t="s">
        <v>38</v>
      </c>
      <c r="F102" s="87">
        <v>20000</v>
      </c>
      <c r="G102" s="88"/>
      <c r="H102" s="87"/>
    </row>
    <row r="103" spans="1:8" ht="16.5" x14ac:dyDescent="0.3">
      <c r="A103" s="57"/>
      <c r="B103" s="85"/>
      <c r="C103" s="89"/>
      <c r="D103" s="89"/>
      <c r="E103" s="90" t="s">
        <v>5</v>
      </c>
      <c r="F103" s="87">
        <v>10000</v>
      </c>
      <c r="G103" s="91"/>
      <c r="H103" s="92"/>
    </row>
    <row r="104" spans="1:8" ht="16.5" x14ac:dyDescent="0.3">
      <c r="A104" s="57"/>
      <c r="B104" s="85"/>
      <c r="C104" s="89"/>
      <c r="D104" s="89"/>
      <c r="E104" s="91" t="s">
        <v>6</v>
      </c>
      <c r="F104" s="92">
        <f>SUM(F101:F103)</f>
        <v>500000</v>
      </c>
      <c r="G104" s="91"/>
      <c r="H104" s="92">
        <f>SUM(H101)</f>
        <v>500000</v>
      </c>
    </row>
    <row r="105" spans="1:8" ht="17.25" customHeight="1" x14ac:dyDescent="0.3">
      <c r="A105" s="57"/>
      <c r="B105" s="53"/>
      <c r="C105" s="48"/>
      <c r="D105" s="48"/>
      <c r="E105" s="93"/>
      <c r="F105" s="67"/>
      <c r="G105" s="93"/>
      <c r="H105" s="67"/>
    </row>
    <row r="106" spans="1:8" ht="17.25" customHeight="1" x14ac:dyDescent="0.3">
      <c r="A106" s="133"/>
      <c r="B106" s="135" t="s">
        <v>17</v>
      </c>
      <c r="C106" s="273" t="s">
        <v>135</v>
      </c>
      <c r="D106" s="273"/>
      <c r="E106" s="273"/>
      <c r="F106" s="273"/>
      <c r="G106" s="273"/>
      <c r="H106" s="273"/>
    </row>
    <row r="107" spans="1:8" ht="16.5" x14ac:dyDescent="0.3">
      <c r="A107" s="20"/>
      <c r="B107" s="46"/>
      <c r="C107" s="119" t="s">
        <v>124</v>
      </c>
      <c r="D107" s="20"/>
      <c r="E107" s="40" t="s">
        <v>4</v>
      </c>
      <c r="F107" s="40">
        <v>4000</v>
      </c>
      <c r="G107" s="60" t="s">
        <v>27</v>
      </c>
      <c r="H107" s="40">
        <v>5000</v>
      </c>
    </row>
    <row r="108" spans="1:8" ht="16.5" x14ac:dyDescent="0.3">
      <c r="A108" s="20"/>
      <c r="B108" s="46"/>
      <c r="C108" s="20"/>
      <c r="D108" s="20"/>
      <c r="E108" s="40" t="s">
        <v>5</v>
      </c>
      <c r="F108" s="40">
        <v>1000</v>
      </c>
      <c r="G108" s="60"/>
      <c r="H108" s="40"/>
    </row>
    <row r="109" spans="1:8" ht="16.5" x14ac:dyDescent="0.3">
      <c r="A109" s="20"/>
      <c r="B109" s="46"/>
      <c r="C109" s="20"/>
      <c r="D109" s="42"/>
      <c r="E109" s="61" t="s">
        <v>6</v>
      </c>
      <c r="F109" s="45">
        <f>SUM(F107:F108)</f>
        <v>5000</v>
      </c>
      <c r="G109" s="58"/>
      <c r="H109" s="45">
        <f>SUM(H107:H108)</f>
        <v>5000</v>
      </c>
    </row>
    <row r="110" spans="1:8" ht="15" customHeight="1" x14ac:dyDescent="0.3">
      <c r="A110" s="20"/>
      <c r="B110" s="46"/>
      <c r="C110" s="20"/>
      <c r="D110" s="20"/>
      <c r="E110" s="63"/>
      <c r="F110" s="94"/>
      <c r="G110" s="63"/>
      <c r="H110" s="94"/>
    </row>
    <row r="111" spans="1:8" ht="18.75" customHeight="1" x14ac:dyDescent="0.3">
      <c r="A111" s="133"/>
      <c r="B111" s="135" t="s">
        <v>39</v>
      </c>
      <c r="C111" s="273" t="s">
        <v>125</v>
      </c>
      <c r="D111" s="273"/>
      <c r="E111" s="273"/>
      <c r="F111" s="273"/>
      <c r="G111" s="273"/>
      <c r="H111" s="273"/>
    </row>
    <row r="112" spans="1:8" ht="18.75" customHeight="1" x14ac:dyDescent="0.3">
      <c r="A112" s="20"/>
      <c r="B112" s="46"/>
      <c r="C112" s="215" t="s">
        <v>95</v>
      </c>
      <c r="D112" s="216"/>
      <c r="E112" s="40" t="s">
        <v>4</v>
      </c>
      <c r="F112" s="40">
        <v>4000</v>
      </c>
      <c r="G112" s="60" t="s">
        <v>27</v>
      </c>
      <c r="H112" s="40">
        <v>5000</v>
      </c>
    </row>
    <row r="113" spans="1:8" ht="16.5" x14ac:dyDescent="0.3">
      <c r="A113" s="20"/>
      <c r="B113" s="46"/>
      <c r="C113" s="20"/>
      <c r="D113" s="20"/>
      <c r="E113" s="40" t="s">
        <v>5</v>
      </c>
      <c r="F113" s="40">
        <v>1000</v>
      </c>
      <c r="G113" s="60"/>
      <c r="H113" s="40"/>
    </row>
    <row r="114" spans="1:8" ht="16.5" x14ac:dyDescent="0.3">
      <c r="A114" s="20"/>
      <c r="B114" s="46"/>
      <c r="C114" s="20"/>
      <c r="D114" s="42"/>
      <c r="E114" s="61" t="s">
        <v>6</v>
      </c>
      <c r="F114" s="45">
        <f>SUM(F112:F113)</f>
        <v>5000</v>
      </c>
      <c r="G114" s="58"/>
      <c r="H114" s="45">
        <f>SUM(H112:H113)</f>
        <v>5000</v>
      </c>
    </row>
    <row r="115" spans="1:8" ht="16.5" x14ac:dyDescent="0.3">
      <c r="A115" s="20"/>
      <c r="B115" s="46"/>
      <c r="C115" s="20"/>
      <c r="D115" s="42"/>
      <c r="E115" s="70"/>
      <c r="F115" s="51"/>
      <c r="G115" s="48"/>
      <c r="H115" s="51"/>
    </row>
    <row r="116" spans="1:8" ht="18.75" customHeight="1" x14ac:dyDescent="0.3">
      <c r="A116" s="133"/>
      <c r="B116" s="134" t="s">
        <v>40</v>
      </c>
      <c r="C116" s="219" t="s">
        <v>136</v>
      </c>
      <c r="D116" s="219"/>
      <c r="E116" s="219"/>
      <c r="F116" s="219"/>
      <c r="G116" s="219"/>
      <c r="H116" s="219"/>
    </row>
    <row r="117" spans="1:8" ht="16.5" x14ac:dyDescent="0.3">
      <c r="A117" s="20"/>
      <c r="B117" s="46"/>
      <c r="C117" s="215" t="s">
        <v>96</v>
      </c>
      <c r="D117" s="216"/>
      <c r="E117" s="58" t="s">
        <v>126</v>
      </c>
      <c r="F117" s="40">
        <v>5000</v>
      </c>
      <c r="G117" s="60" t="s">
        <v>27</v>
      </c>
      <c r="H117" s="40">
        <v>5000</v>
      </c>
    </row>
    <row r="118" spans="1:8" ht="16.5" x14ac:dyDescent="0.3">
      <c r="A118" s="20"/>
      <c r="B118" s="46"/>
      <c r="C118" s="20"/>
      <c r="D118" s="42"/>
      <c r="E118" s="61" t="s">
        <v>6</v>
      </c>
      <c r="F118" s="45">
        <v>5000</v>
      </c>
      <c r="G118" s="58"/>
      <c r="H118" s="45">
        <f>H117</f>
        <v>5000</v>
      </c>
    </row>
    <row r="119" spans="1:8" ht="16.5" x14ac:dyDescent="0.3">
      <c r="A119" s="20"/>
      <c r="B119" s="46"/>
      <c r="C119" s="20"/>
      <c r="D119" s="42"/>
      <c r="E119" s="70"/>
      <c r="F119" s="51"/>
      <c r="G119" s="48"/>
      <c r="H119" s="51"/>
    </row>
    <row r="120" spans="1:8" ht="18.75" customHeight="1" x14ac:dyDescent="0.3">
      <c r="A120" s="133"/>
      <c r="B120" s="134" t="s">
        <v>42</v>
      </c>
      <c r="C120" s="219" t="s">
        <v>137</v>
      </c>
      <c r="D120" s="219"/>
      <c r="E120" s="219"/>
      <c r="F120" s="219"/>
      <c r="G120" s="219"/>
      <c r="H120" s="219"/>
    </row>
    <row r="121" spans="1:8" ht="18.75" customHeight="1" x14ac:dyDescent="0.3">
      <c r="A121" s="20"/>
      <c r="B121" s="85"/>
      <c r="C121" s="217" t="s">
        <v>109</v>
      </c>
      <c r="D121" s="218"/>
      <c r="E121" s="136" t="s">
        <v>3</v>
      </c>
      <c r="F121" s="87">
        <v>5000</v>
      </c>
      <c r="G121" s="98" t="s">
        <v>27</v>
      </c>
      <c r="H121" s="40">
        <v>5000</v>
      </c>
    </row>
    <row r="122" spans="1:8" ht="14.25" customHeight="1" x14ac:dyDescent="0.3">
      <c r="A122" s="20"/>
      <c r="B122" s="53"/>
      <c r="C122" s="48"/>
      <c r="D122" s="48"/>
      <c r="E122" s="95" t="s">
        <v>6</v>
      </c>
      <c r="F122" s="45">
        <v>5000</v>
      </c>
      <c r="G122" s="61"/>
      <c r="H122" s="45">
        <f>SUM(H121:H121)</f>
        <v>5000</v>
      </c>
    </row>
    <row r="123" spans="1:8" ht="14.25" customHeight="1" x14ac:dyDescent="0.3">
      <c r="A123" s="20"/>
      <c r="B123" s="53"/>
      <c r="C123" s="48"/>
      <c r="D123" s="48"/>
      <c r="E123" s="127"/>
      <c r="F123" s="67"/>
      <c r="G123" s="93"/>
      <c r="H123" s="137"/>
    </row>
    <row r="124" spans="1:8" ht="18.75" customHeight="1" x14ac:dyDescent="0.3">
      <c r="A124" s="133"/>
      <c r="B124" s="135" t="s">
        <v>84</v>
      </c>
      <c r="C124" s="253" t="s">
        <v>134</v>
      </c>
      <c r="D124" s="253"/>
      <c r="E124" s="253"/>
      <c r="F124" s="253"/>
      <c r="G124" s="253"/>
      <c r="H124" s="254"/>
    </row>
    <row r="125" spans="1:8" ht="16.5" x14ac:dyDescent="0.3">
      <c r="A125" s="20"/>
      <c r="B125" s="46"/>
      <c r="C125" s="215" t="s">
        <v>68</v>
      </c>
      <c r="D125" s="216"/>
      <c r="E125" s="58" t="s">
        <v>41</v>
      </c>
      <c r="F125" s="40">
        <v>110000</v>
      </c>
      <c r="G125" s="60" t="s">
        <v>27</v>
      </c>
      <c r="H125" s="40">
        <v>5000</v>
      </c>
    </row>
    <row r="126" spans="1:8" ht="16.5" x14ac:dyDescent="0.3">
      <c r="A126" s="20"/>
      <c r="B126" s="46"/>
      <c r="C126" s="20"/>
      <c r="D126" s="42"/>
      <c r="E126" s="58" t="s">
        <v>5</v>
      </c>
      <c r="F126" s="40">
        <v>5000</v>
      </c>
      <c r="G126" s="60" t="s">
        <v>106</v>
      </c>
      <c r="H126" s="40">
        <v>110000</v>
      </c>
    </row>
    <row r="127" spans="1:8" ht="16.5" x14ac:dyDescent="0.3">
      <c r="A127" s="20"/>
      <c r="B127" s="46"/>
      <c r="C127" s="20"/>
      <c r="D127" s="42"/>
      <c r="E127" s="61" t="s">
        <v>6</v>
      </c>
      <c r="F127" s="45">
        <f>F125+F126</f>
        <v>115000</v>
      </c>
      <c r="G127" s="58"/>
      <c r="H127" s="45">
        <f>SUM(H125:H126)</f>
        <v>115000</v>
      </c>
    </row>
    <row r="128" spans="1:8" ht="17.25" customHeight="1" x14ac:dyDescent="0.3">
      <c r="A128" s="20"/>
      <c r="B128" s="46"/>
      <c r="C128" s="20"/>
      <c r="D128" s="42"/>
      <c r="E128" s="93"/>
      <c r="F128" s="67"/>
      <c r="G128" s="156"/>
      <c r="H128" s="137"/>
    </row>
    <row r="129" spans="1:213" ht="17.25" customHeight="1" x14ac:dyDescent="0.3">
      <c r="A129" s="133"/>
      <c r="B129" s="135" t="s">
        <v>85</v>
      </c>
      <c r="C129" s="253" t="s">
        <v>97</v>
      </c>
      <c r="D129" s="253"/>
      <c r="E129" s="253"/>
      <c r="F129" s="253"/>
      <c r="G129" s="253"/>
      <c r="H129" s="254"/>
    </row>
    <row r="130" spans="1:213" ht="16.5" x14ac:dyDescent="0.3">
      <c r="A130" s="20"/>
      <c r="B130" s="99"/>
      <c r="C130" s="255" t="s">
        <v>89</v>
      </c>
      <c r="D130" s="256"/>
      <c r="E130" s="90" t="s">
        <v>38</v>
      </c>
      <c r="F130" s="87">
        <v>5000</v>
      </c>
      <c r="G130" s="60" t="s">
        <v>27</v>
      </c>
      <c r="H130" s="40">
        <v>5000</v>
      </c>
    </row>
    <row r="131" spans="1:213" ht="16.5" x14ac:dyDescent="0.3">
      <c r="A131" s="20"/>
      <c r="B131" s="46"/>
      <c r="C131" s="20"/>
      <c r="D131" s="42"/>
      <c r="E131" s="61" t="s">
        <v>6</v>
      </c>
      <c r="F131" s="45">
        <f>F130</f>
        <v>5000</v>
      </c>
      <c r="G131" s="58"/>
      <c r="H131" s="45">
        <f>H130</f>
        <v>5000</v>
      </c>
    </row>
    <row r="132" spans="1:213" ht="16.5" x14ac:dyDescent="0.3">
      <c r="A132" s="20"/>
      <c r="B132" s="35"/>
      <c r="C132" s="41"/>
      <c r="D132" s="42"/>
      <c r="E132" s="65"/>
      <c r="F132" s="66"/>
      <c r="G132" s="65"/>
      <c r="H132" s="67"/>
    </row>
    <row r="133" spans="1:213" ht="17.25" customHeight="1" x14ac:dyDescent="0.3">
      <c r="A133" s="157"/>
      <c r="B133" s="158" t="s">
        <v>86</v>
      </c>
      <c r="C133" s="222" t="s">
        <v>138</v>
      </c>
      <c r="D133" s="222"/>
      <c r="E133" s="222"/>
      <c r="F133" s="222"/>
      <c r="G133" s="222"/>
      <c r="H133" s="222"/>
    </row>
    <row r="134" spans="1:213" ht="17.25" customHeight="1" x14ac:dyDescent="0.3">
      <c r="A134" s="57"/>
      <c r="B134" s="85"/>
      <c r="C134" s="217" t="s">
        <v>99</v>
      </c>
      <c r="D134" s="218"/>
      <c r="E134" s="136" t="s">
        <v>4</v>
      </c>
      <c r="F134" s="87">
        <v>58400</v>
      </c>
      <c r="G134" s="98" t="s">
        <v>27</v>
      </c>
      <c r="H134" s="87">
        <v>30000</v>
      </c>
    </row>
    <row r="135" spans="1:213" ht="16.5" x14ac:dyDescent="0.3">
      <c r="A135" s="57"/>
      <c r="B135" s="85"/>
      <c r="C135" s="132"/>
      <c r="D135" s="132"/>
      <c r="E135" s="136" t="s">
        <v>5</v>
      </c>
      <c r="F135" s="87">
        <v>1600</v>
      </c>
      <c r="G135" s="98" t="s">
        <v>106</v>
      </c>
      <c r="H135" s="87">
        <v>30000</v>
      </c>
    </row>
    <row r="136" spans="1:213" ht="17.25" customHeight="1" x14ac:dyDescent="0.3">
      <c r="A136" s="57"/>
      <c r="B136" s="85"/>
      <c r="C136" s="89"/>
      <c r="D136" s="89"/>
      <c r="E136" s="138" t="s">
        <v>6</v>
      </c>
      <c r="F136" s="92">
        <f>F134+F135</f>
        <v>60000</v>
      </c>
      <c r="G136" s="91"/>
      <c r="H136" s="92">
        <f>H134+H135</f>
        <v>60000</v>
      </c>
    </row>
    <row r="137" spans="1:213" ht="17.25" customHeight="1" x14ac:dyDescent="0.3">
      <c r="A137" s="57"/>
      <c r="B137" s="85"/>
      <c r="C137" s="89"/>
      <c r="D137" s="89"/>
      <c r="E137" s="183"/>
      <c r="F137" s="184"/>
      <c r="G137" s="142"/>
      <c r="H137" s="184"/>
    </row>
    <row r="138" spans="1:213" ht="17.25" customHeight="1" x14ac:dyDescent="0.3">
      <c r="A138" s="133"/>
      <c r="B138" s="134" t="s">
        <v>130</v>
      </c>
      <c r="C138" s="219" t="s">
        <v>113</v>
      </c>
      <c r="D138" s="219"/>
      <c r="E138" s="219"/>
      <c r="F138" s="219"/>
      <c r="G138" s="219"/>
      <c r="H138" s="219"/>
    </row>
    <row r="139" spans="1:213" ht="16.5" x14ac:dyDescent="0.3">
      <c r="A139" s="20"/>
      <c r="B139" s="85"/>
      <c r="C139" s="132" t="s">
        <v>129</v>
      </c>
      <c r="D139" s="132"/>
      <c r="E139" s="136" t="s">
        <v>4</v>
      </c>
      <c r="F139" s="87">
        <v>45000</v>
      </c>
      <c r="G139" s="98" t="s">
        <v>106</v>
      </c>
      <c r="H139" s="87">
        <v>45000</v>
      </c>
    </row>
    <row r="140" spans="1:213" ht="16.5" x14ac:dyDescent="0.3">
      <c r="A140" s="20"/>
      <c r="B140" s="85"/>
      <c r="C140" s="89"/>
      <c r="D140" s="89"/>
      <c r="E140" s="138" t="s">
        <v>6</v>
      </c>
      <c r="F140" s="92">
        <f>F139</f>
        <v>45000</v>
      </c>
      <c r="G140" s="91"/>
      <c r="H140" s="92">
        <f>H139</f>
        <v>45000</v>
      </c>
    </row>
    <row r="141" spans="1:213" ht="17.25" customHeight="1" x14ac:dyDescent="0.3">
      <c r="A141" s="20"/>
      <c r="B141" s="53"/>
      <c r="C141" s="48"/>
      <c r="D141" s="48"/>
      <c r="E141" s="127"/>
      <c r="F141" s="67"/>
      <c r="G141" s="93"/>
      <c r="H141" s="67"/>
    </row>
    <row r="142" spans="1:213" ht="33.75" customHeight="1" x14ac:dyDescent="0.3">
      <c r="A142" s="123"/>
      <c r="B142" s="124" t="s">
        <v>22</v>
      </c>
      <c r="C142" s="224" t="s">
        <v>102</v>
      </c>
      <c r="D142" s="224"/>
      <c r="E142" s="224"/>
      <c r="F142" s="224"/>
      <c r="G142" s="224"/>
      <c r="H142" s="96">
        <f>H145</f>
        <v>1000</v>
      </c>
      <c r="I142" s="252"/>
      <c r="J142" s="252"/>
      <c r="K142" s="252"/>
      <c r="L142" s="252"/>
      <c r="M142" s="6" t="e">
        <f>M145+#REF!</f>
        <v>#REF!</v>
      </c>
      <c r="O142" s="5" t="s">
        <v>23</v>
      </c>
      <c r="P142" s="252" t="s">
        <v>12</v>
      </c>
      <c r="Q142" s="252"/>
      <c r="R142" s="252"/>
      <c r="S142" s="252"/>
      <c r="T142" s="252"/>
      <c r="U142" s="6" t="e">
        <f>U145+#REF!</f>
        <v>#REF!</v>
      </c>
      <c r="W142" s="5" t="s">
        <v>23</v>
      </c>
      <c r="X142" s="252" t="s">
        <v>12</v>
      </c>
      <c r="Y142" s="252"/>
      <c r="Z142" s="252"/>
      <c r="AA142" s="252"/>
      <c r="AB142" s="252"/>
      <c r="AC142" s="6" t="e">
        <f>AC145+#REF!</f>
        <v>#REF!</v>
      </c>
      <c r="AE142" s="5" t="s">
        <v>23</v>
      </c>
      <c r="AF142" s="252" t="s">
        <v>12</v>
      </c>
      <c r="AG142" s="252"/>
      <c r="AH142" s="252"/>
      <c r="AI142" s="252"/>
      <c r="AJ142" s="252"/>
      <c r="AK142" s="6" t="e">
        <f>AK145+#REF!</f>
        <v>#REF!</v>
      </c>
      <c r="AM142" s="5" t="s">
        <v>23</v>
      </c>
      <c r="AN142" s="252" t="s">
        <v>12</v>
      </c>
      <c r="AO142" s="252"/>
      <c r="AP142" s="252"/>
      <c r="AQ142" s="252"/>
      <c r="AR142" s="252"/>
      <c r="AS142" s="6" t="e">
        <f>AS145+#REF!</f>
        <v>#REF!</v>
      </c>
      <c r="AU142" s="5" t="s">
        <v>23</v>
      </c>
      <c r="AV142" s="252" t="s">
        <v>12</v>
      </c>
      <c r="AW142" s="252"/>
      <c r="AX142" s="252"/>
      <c r="AY142" s="252"/>
      <c r="AZ142" s="252"/>
      <c r="BA142" s="6" t="e">
        <f>BA145+#REF!</f>
        <v>#REF!</v>
      </c>
      <c r="BC142" s="5" t="s">
        <v>23</v>
      </c>
      <c r="BD142" s="252" t="s">
        <v>12</v>
      </c>
      <c r="BE142" s="252"/>
      <c r="BF142" s="252"/>
      <c r="BG142" s="252"/>
      <c r="BH142" s="252"/>
      <c r="BI142" s="6" t="e">
        <f>BI145+#REF!</f>
        <v>#REF!</v>
      </c>
      <c r="BK142" s="5" t="s">
        <v>23</v>
      </c>
      <c r="BL142" s="252" t="s">
        <v>12</v>
      </c>
      <c r="BM142" s="252"/>
      <c r="BN142" s="252"/>
      <c r="BO142" s="252"/>
      <c r="BP142" s="252"/>
      <c r="BQ142" s="6" t="e">
        <f>BQ145+#REF!</f>
        <v>#REF!</v>
      </c>
      <c r="BS142" s="5" t="s">
        <v>23</v>
      </c>
      <c r="BT142" s="252" t="s">
        <v>12</v>
      </c>
      <c r="BU142" s="252"/>
      <c r="BV142" s="252"/>
      <c r="BW142" s="252"/>
      <c r="BX142" s="252"/>
      <c r="BY142" s="6" t="e">
        <f>BY145+#REF!</f>
        <v>#REF!</v>
      </c>
      <c r="CA142" s="5" t="s">
        <v>23</v>
      </c>
      <c r="CB142" s="252" t="s">
        <v>12</v>
      </c>
      <c r="CC142" s="252"/>
      <c r="CD142" s="252"/>
      <c r="CE142" s="252"/>
      <c r="CF142" s="252"/>
      <c r="CG142" s="6" t="e">
        <f>CG145+#REF!</f>
        <v>#REF!</v>
      </c>
      <c r="CI142" s="5" t="s">
        <v>23</v>
      </c>
      <c r="CJ142" s="252" t="s">
        <v>12</v>
      </c>
      <c r="CK142" s="252"/>
      <c r="CL142" s="252"/>
      <c r="CM142" s="252"/>
      <c r="CN142" s="252"/>
      <c r="CO142" s="6" t="e">
        <f>CO145+#REF!</f>
        <v>#REF!</v>
      </c>
      <c r="CQ142" s="5" t="s">
        <v>23</v>
      </c>
      <c r="CR142" s="252" t="s">
        <v>12</v>
      </c>
      <c r="CS142" s="252"/>
      <c r="CT142" s="252"/>
      <c r="CU142" s="252"/>
      <c r="CV142" s="252"/>
      <c r="CW142" s="6" t="e">
        <f>CW145+#REF!</f>
        <v>#REF!</v>
      </c>
      <c r="CY142" s="5" t="s">
        <v>23</v>
      </c>
      <c r="CZ142" s="252" t="s">
        <v>12</v>
      </c>
      <c r="DA142" s="252"/>
      <c r="DB142" s="252"/>
      <c r="DC142" s="252"/>
      <c r="DD142" s="252"/>
      <c r="DE142" s="6" t="e">
        <f>DE145+#REF!</f>
        <v>#REF!</v>
      </c>
      <c r="DG142" s="5" t="s">
        <v>23</v>
      </c>
      <c r="DH142" s="252" t="s">
        <v>12</v>
      </c>
      <c r="DI142" s="252"/>
      <c r="DJ142" s="252"/>
      <c r="DK142" s="252"/>
      <c r="DL142" s="252"/>
      <c r="DM142" s="6" t="e">
        <f>DM145+#REF!</f>
        <v>#REF!</v>
      </c>
      <c r="DO142" s="5" t="s">
        <v>23</v>
      </c>
      <c r="DP142" s="252" t="s">
        <v>12</v>
      </c>
      <c r="DQ142" s="252"/>
      <c r="DR142" s="252"/>
      <c r="DS142" s="252"/>
      <c r="DT142" s="252"/>
      <c r="DU142" s="6" t="e">
        <f>DU145+#REF!</f>
        <v>#REF!</v>
      </c>
      <c r="DW142" s="5" t="s">
        <v>23</v>
      </c>
      <c r="DX142" s="252" t="s">
        <v>12</v>
      </c>
      <c r="DY142" s="252"/>
      <c r="DZ142" s="252"/>
      <c r="EA142" s="252"/>
      <c r="EB142" s="252"/>
      <c r="EC142" s="6" t="e">
        <f>EC145+#REF!</f>
        <v>#REF!</v>
      </c>
      <c r="EE142" s="5" t="s">
        <v>23</v>
      </c>
      <c r="EF142" s="252" t="s">
        <v>12</v>
      </c>
      <c r="EG142" s="252"/>
      <c r="EH142" s="252"/>
      <c r="EI142" s="252"/>
      <c r="EJ142" s="252"/>
      <c r="EK142" s="6" t="e">
        <f>EK145+#REF!</f>
        <v>#REF!</v>
      </c>
      <c r="EM142" s="5" t="s">
        <v>23</v>
      </c>
      <c r="EN142" s="252" t="s">
        <v>12</v>
      </c>
      <c r="EO142" s="252"/>
      <c r="EP142" s="252"/>
      <c r="EQ142" s="252"/>
      <c r="ER142" s="252"/>
      <c r="ES142" s="6" t="e">
        <f>ES145+#REF!</f>
        <v>#REF!</v>
      </c>
      <c r="EU142" s="5" t="s">
        <v>23</v>
      </c>
      <c r="EV142" s="252" t="s">
        <v>12</v>
      </c>
      <c r="EW142" s="252"/>
      <c r="EX142" s="252"/>
      <c r="EY142" s="252"/>
      <c r="EZ142" s="252"/>
      <c r="FA142" s="6" t="e">
        <f>FA145+#REF!</f>
        <v>#REF!</v>
      </c>
      <c r="FC142" s="5" t="s">
        <v>23</v>
      </c>
      <c r="FD142" s="252" t="s">
        <v>12</v>
      </c>
      <c r="FE142" s="252"/>
      <c r="FF142" s="252"/>
      <c r="FG142" s="252"/>
      <c r="FH142" s="252"/>
      <c r="FI142" s="6" t="e">
        <f>FI145+#REF!</f>
        <v>#REF!</v>
      </c>
      <c r="FK142" s="5" t="s">
        <v>23</v>
      </c>
      <c r="FL142" s="252" t="s">
        <v>12</v>
      </c>
      <c r="FM142" s="252"/>
      <c r="FN142" s="252"/>
      <c r="FO142" s="252"/>
      <c r="FP142" s="252"/>
      <c r="FQ142" s="6" t="e">
        <f>FQ145+#REF!</f>
        <v>#REF!</v>
      </c>
      <c r="FS142" s="5" t="s">
        <v>23</v>
      </c>
      <c r="FT142" s="252" t="s">
        <v>12</v>
      </c>
      <c r="FU142" s="252"/>
      <c r="FV142" s="252"/>
      <c r="FW142" s="252"/>
      <c r="FX142" s="252"/>
      <c r="FY142" s="6" t="e">
        <f>FY145+#REF!</f>
        <v>#REF!</v>
      </c>
      <c r="GA142" s="5" t="s">
        <v>23</v>
      </c>
      <c r="GB142" s="252" t="s">
        <v>12</v>
      </c>
      <c r="GC142" s="252"/>
      <c r="GD142" s="252"/>
      <c r="GE142" s="252"/>
      <c r="GF142" s="252"/>
      <c r="GG142" s="6" t="e">
        <f>GG145+#REF!</f>
        <v>#REF!</v>
      </c>
      <c r="GI142" s="5" t="s">
        <v>23</v>
      </c>
      <c r="GJ142" s="252" t="s">
        <v>12</v>
      </c>
      <c r="GK142" s="252"/>
      <c r="GL142" s="252"/>
      <c r="GM142" s="252"/>
      <c r="GN142" s="252"/>
      <c r="GO142" s="6" t="e">
        <f>GO145+#REF!</f>
        <v>#REF!</v>
      </c>
      <c r="GQ142" s="5" t="s">
        <v>23</v>
      </c>
      <c r="GR142" s="252" t="s">
        <v>12</v>
      </c>
      <c r="GS142" s="252"/>
      <c r="GT142" s="252"/>
      <c r="GU142" s="252"/>
      <c r="GV142" s="252"/>
      <c r="GW142" s="6" t="e">
        <f>GW145+#REF!</f>
        <v>#REF!</v>
      </c>
      <c r="GY142" s="5" t="s">
        <v>23</v>
      </c>
      <c r="GZ142" s="252" t="s">
        <v>12</v>
      </c>
      <c r="HA142" s="252"/>
      <c r="HB142" s="252"/>
      <c r="HC142" s="252"/>
      <c r="HD142" s="252"/>
      <c r="HE142" s="6" t="e">
        <f>HE145+#REF!</f>
        <v>#REF!</v>
      </c>
    </row>
    <row r="143" spans="1:213" ht="16.5" x14ac:dyDescent="0.3">
      <c r="A143" s="157"/>
      <c r="B143" s="158" t="s">
        <v>16</v>
      </c>
      <c r="C143" s="232" t="s">
        <v>103</v>
      </c>
      <c r="D143" s="232"/>
      <c r="E143" s="232"/>
      <c r="F143" s="232"/>
      <c r="G143" s="232"/>
      <c r="H143" s="232"/>
    </row>
    <row r="144" spans="1:213" ht="16.5" x14ac:dyDescent="0.3">
      <c r="A144" s="57"/>
      <c r="B144" s="84"/>
      <c r="C144" s="244" t="s">
        <v>110</v>
      </c>
      <c r="D144" s="245"/>
      <c r="E144" s="90" t="s">
        <v>3</v>
      </c>
      <c r="F144" s="97">
        <v>1000</v>
      </c>
      <c r="G144" s="98" t="s">
        <v>27</v>
      </c>
      <c r="H144" s="87">
        <v>1000</v>
      </c>
    </row>
    <row r="145" spans="1:8" ht="16.5" x14ac:dyDescent="0.3">
      <c r="A145" s="57"/>
      <c r="B145" s="84"/>
      <c r="C145" s="101"/>
      <c r="D145" s="100"/>
      <c r="E145" s="104" t="s">
        <v>6</v>
      </c>
      <c r="F145" s="105">
        <v>1000</v>
      </c>
      <c r="G145" s="104"/>
      <c r="H145" s="92">
        <v>1000</v>
      </c>
    </row>
    <row r="146" spans="1:8" ht="16.5" x14ac:dyDescent="0.3">
      <c r="A146" s="57"/>
      <c r="B146" s="84"/>
      <c r="C146" s="101"/>
      <c r="D146" s="100"/>
      <c r="E146" s="185"/>
      <c r="F146" s="186"/>
      <c r="G146" s="185"/>
      <c r="H146" s="187"/>
    </row>
    <row r="147" spans="1:8" ht="17.25" customHeight="1" x14ac:dyDescent="0.3">
      <c r="A147" s="123"/>
      <c r="B147" s="124" t="s">
        <v>23</v>
      </c>
      <c r="C147" s="224" t="s">
        <v>12</v>
      </c>
      <c r="D147" s="224"/>
      <c r="E147" s="224"/>
      <c r="F147" s="224"/>
      <c r="G147" s="224"/>
      <c r="H147" s="96">
        <f>H151+H156</f>
        <v>26300</v>
      </c>
    </row>
    <row r="148" spans="1:8" ht="16.5" customHeight="1" x14ac:dyDescent="0.3">
      <c r="A148" s="157"/>
      <c r="B148" s="158" t="s">
        <v>14</v>
      </c>
      <c r="C148" s="276" t="s">
        <v>123</v>
      </c>
      <c r="D148" s="276"/>
      <c r="E148" s="276"/>
      <c r="F148" s="276"/>
      <c r="G148" s="276"/>
      <c r="H148" s="276"/>
    </row>
    <row r="149" spans="1:8" ht="16.5" x14ac:dyDescent="0.3">
      <c r="A149" s="20"/>
      <c r="B149" s="100"/>
      <c r="C149" s="217" t="s">
        <v>88</v>
      </c>
      <c r="D149" s="218"/>
      <c r="E149" s="139" t="s">
        <v>4</v>
      </c>
      <c r="F149" s="107">
        <v>25000</v>
      </c>
      <c r="G149" s="98" t="s">
        <v>27</v>
      </c>
      <c r="H149" s="97">
        <v>20000</v>
      </c>
    </row>
    <row r="150" spans="1:8" ht="16.5" x14ac:dyDescent="0.3">
      <c r="A150" s="46"/>
      <c r="B150" s="100"/>
      <c r="C150" s="100"/>
      <c r="D150" s="100"/>
      <c r="E150" s="139"/>
      <c r="G150" s="97" t="s">
        <v>31</v>
      </c>
      <c r="H150" s="97">
        <v>5000</v>
      </c>
    </row>
    <row r="151" spans="1:8" ht="17.25" customHeight="1" x14ac:dyDescent="0.3">
      <c r="A151" s="20"/>
      <c r="B151" s="71"/>
      <c r="C151" s="72"/>
      <c r="E151" s="91" t="s">
        <v>6</v>
      </c>
      <c r="F151" s="108">
        <f>F149+F150</f>
        <v>25000</v>
      </c>
      <c r="G151" s="97"/>
      <c r="H151" s="110">
        <f>H149+H150</f>
        <v>25000</v>
      </c>
    </row>
    <row r="152" spans="1:8" ht="17.25" customHeight="1" x14ac:dyDescent="0.3">
      <c r="A152" s="20"/>
      <c r="B152" s="71"/>
      <c r="C152" s="72"/>
      <c r="E152" s="142"/>
      <c r="F152" s="143"/>
      <c r="G152" s="188"/>
      <c r="H152" s="145"/>
    </row>
    <row r="153" spans="1:8" ht="17.25" customHeight="1" x14ac:dyDescent="0.3">
      <c r="A153" s="157"/>
      <c r="B153" s="158" t="s">
        <v>15</v>
      </c>
      <c r="C153" s="222" t="s">
        <v>62</v>
      </c>
      <c r="D153" s="222"/>
      <c r="E153" s="222"/>
      <c r="F153" s="222"/>
      <c r="G153" s="222"/>
      <c r="H153" s="222"/>
    </row>
    <row r="154" spans="1:8" ht="16.5" x14ac:dyDescent="0.3">
      <c r="A154" s="20"/>
      <c r="B154" s="42"/>
      <c r="C154" s="211" t="s">
        <v>79</v>
      </c>
      <c r="D154" s="212"/>
      <c r="E154" s="75" t="s">
        <v>4</v>
      </c>
      <c r="F154" s="76">
        <v>1000</v>
      </c>
      <c r="G154" s="60" t="s">
        <v>27</v>
      </c>
      <c r="H154" s="59">
        <v>1300</v>
      </c>
    </row>
    <row r="155" spans="1:8" ht="16.5" x14ac:dyDescent="0.3">
      <c r="A155" s="20"/>
      <c r="B155" s="42"/>
      <c r="C155" s="42"/>
      <c r="D155" s="42"/>
      <c r="E155" s="75" t="s">
        <v>5</v>
      </c>
      <c r="F155" s="76">
        <v>300</v>
      </c>
      <c r="G155" s="60"/>
      <c r="H155" s="59"/>
    </row>
    <row r="156" spans="1:8" ht="16.5" x14ac:dyDescent="0.3">
      <c r="A156" s="46"/>
      <c r="B156" s="42"/>
      <c r="C156" s="42"/>
      <c r="D156" s="42"/>
      <c r="E156" s="61" t="s">
        <v>6</v>
      </c>
      <c r="F156" s="77">
        <f>SUM(F154:F155)</f>
        <v>1300</v>
      </c>
      <c r="G156" s="78"/>
      <c r="H156" s="62">
        <f>SUM(H154:H155)</f>
        <v>1300</v>
      </c>
    </row>
    <row r="157" spans="1:8" ht="16.5" x14ac:dyDescent="0.3">
      <c r="A157" s="46"/>
      <c r="B157" s="42"/>
      <c r="C157" s="42"/>
      <c r="D157" s="42"/>
      <c r="E157" s="171"/>
      <c r="F157" s="189"/>
      <c r="G157" s="190"/>
      <c r="H157" s="191"/>
    </row>
    <row r="158" spans="1:8" ht="15" customHeight="1" x14ac:dyDescent="0.3">
      <c r="A158" s="123"/>
      <c r="B158" s="124" t="s">
        <v>44</v>
      </c>
      <c r="C158" s="224" t="s">
        <v>24</v>
      </c>
      <c r="D158" s="224"/>
      <c r="E158" s="224"/>
      <c r="F158" s="224"/>
      <c r="G158" s="224"/>
      <c r="H158" s="96">
        <f>H161</f>
        <v>5000</v>
      </c>
    </row>
    <row r="159" spans="1:8" s="18" customFormat="1" ht="16.5" x14ac:dyDescent="0.3">
      <c r="A159" s="157"/>
      <c r="B159" s="159" t="s">
        <v>14</v>
      </c>
      <c r="C159" s="160" t="s">
        <v>63</v>
      </c>
      <c r="D159" s="159"/>
      <c r="E159" s="161"/>
      <c r="F159" s="157"/>
      <c r="G159" s="160"/>
      <c r="H159" s="157"/>
    </row>
    <row r="160" spans="1:8" s="18" customFormat="1" ht="16.5" x14ac:dyDescent="0.3">
      <c r="A160" s="57"/>
      <c r="B160" s="114"/>
      <c r="C160" s="63" t="s">
        <v>87</v>
      </c>
      <c r="D160" s="114"/>
      <c r="E160" s="90" t="s">
        <v>3</v>
      </c>
      <c r="F160" s="107">
        <v>5000</v>
      </c>
      <c r="G160" s="98" t="s">
        <v>106</v>
      </c>
      <c r="H160" s="97">
        <v>5000</v>
      </c>
    </row>
    <row r="161" spans="1:8" s="18" customFormat="1" ht="13.5" customHeight="1" x14ac:dyDescent="0.3">
      <c r="A161" s="42"/>
      <c r="B161" s="114"/>
      <c r="C161" s="42"/>
      <c r="D161" s="114"/>
      <c r="E161" s="91" t="s">
        <v>6</v>
      </c>
      <c r="F161" s="108">
        <f>F160</f>
        <v>5000</v>
      </c>
      <c r="G161" s="109"/>
      <c r="H161" s="110">
        <f>H160</f>
        <v>5000</v>
      </c>
    </row>
    <row r="162" spans="1:8" s="18" customFormat="1" ht="13.5" customHeight="1" x14ac:dyDescent="0.3">
      <c r="A162" s="42"/>
      <c r="B162" s="114"/>
      <c r="C162" s="42"/>
      <c r="D162" s="114"/>
      <c r="E162" s="192"/>
      <c r="F162" s="193"/>
      <c r="G162" s="194"/>
      <c r="H162" s="195"/>
    </row>
    <row r="163" spans="1:8" ht="16.5" customHeight="1" x14ac:dyDescent="0.3">
      <c r="A163" s="123"/>
      <c r="B163" s="111" t="s">
        <v>46</v>
      </c>
      <c r="C163" s="267" t="s">
        <v>45</v>
      </c>
      <c r="D163" s="267"/>
      <c r="E163" s="267"/>
      <c r="F163" s="267"/>
      <c r="G163" s="267"/>
      <c r="H163" s="112">
        <f>H168+H172+H176</f>
        <v>17270</v>
      </c>
    </row>
    <row r="164" spans="1:8" ht="16.5" x14ac:dyDescent="0.3">
      <c r="A164" s="157"/>
      <c r="B164" s="160" t="s">
        <v>14</v>
      </c>
      <c r="C164" s="248" t="s">
        <v>64</v>
      </c>
      <c r="D164" s="248"/>
      <c r="E164" s="248"/>
      <c r="F164" s="248"/>
      <c r="G164" s="248"/>
      <c r="H164" s="248"/>
    </row>
    <row r="165" spans="1:8" ht="16.5" x14ac:dyDescent="0.3">
      <c r="A165" s="20"/>
      <c r="B165" s="42"/>
      <c r="C165" s="211" t="s">
        <v>74</v>
      </c>
      <c r="D165" s="212"/>
      <c r="E165" s="113" t="s">
        <v>38</v>
      </c>
      <c r="F165" s="59">
        <v>2000</v>
      </c>
      <c r="G165" s="60" t="s">
        <v>27</v>
      </c>
      <c r="H165" s="59">
        <v>13270</v>
      </c>
    </row>
    <row r="166" spans="1:8" ht="13.5" customHeight="1" x14ac:dyDescent="0.3">
      <c r="A166" s="20"/>
      <c r="B166" s="42"/>
      <c r="C166" s="114"/>
      <c r="D166" s="114"/>
      <c r="E166" s="115" t="s">
        <v>41</v>
      </c>
      <c r="F166" s="59">
        <v>10270</v>
      </c>
      <c r="G166" s="115"/>
      <c r="H166" s="60"/>
    </row>
    <row r="167" spans="1:8" s="1" customFormat="1" ht="16.5" x14ac:dyDescent="0.3">
      <c r="A167" s="20"/>
      <c r="B167" s="42"/>
      <c r="C167" s="114"/>
      <c r="D167" s="114"/>
      <c r="E167" s="115" t="s">
        <v>5</v>
      </c>
      <c r="F167" s="59">
        <v>1000</v>
      </c>
      <c r="G167" s="115"/>
      <c r="H167" s="59"/>
    </row>
    <row r="168" spans="1:8" ht="13.5" customHeight="1" x14ac:dyDescent="0.3">
      <c r="A168" s="20"/>
      <c r="B168" s="42"/>
      <c r="C168" s="114"/>
      <c r="D168" s="114"/>
      <c r="E168" s="95" t="s">
        <v>6</v>
      </c>
      <c r="F168" s="62">
        <f>F165+F166+F167</f>
        <v>13270</v>
      </c>
      <c r="G168" s="95"/>
      <c r="H168" s="62">
        <f>H165</f>
        <v>13270</v>
      </c>
    </row>
    <row r="169" spans="1:8" ht="13.5" customHeight="1" x14ac:dyDescent="0.3">
      <c r="A169" s="20"/>
      <c r="B169" s="42"/>
      <c r="C169" s="114"/>
      <c r="D169" s="114"/>
      <c r="E169" s="127"/>
      <c r="F169" s="170"/>
      <c r="G169" s="127"/>
      <c r="H169" s="170"/>
    </row>
    <row r="170" spans="1:8" ht="16.5" customHeight="1" x14ac:dyDescent="0.3">
      <c r="A170" s="157"/>
      <c r="B170" s="158" t="s">
        <v>15</v>
      </c>
      <c r="C170" s="268" t="s">
        <v>98</v>
      </c>
      <c r="D170" s="268"/>
      <c r="E170" s="268"/>
      <c r="F170" s="268"/>
      <c r="G170" s="268"/>
      <c r="H170" s="268"/>
    </row>
    <row r="171" spans="1:8" ht="16.5" x14ac:dyDescent="0.3">
      <c r="A171" s="20"/>
      <c r="B171" s="42"/>
      <c r="C171" s="244" t="s">
        <v>69</v>
      </c>
      <c r="D171" s="245"/>
      <c r="E171" s="102" t="s">
        <v>55</v>
      </c>
      <c r="F171" s="38">
        <v>1000</v>
      </c>
      <c r="G171" s="39" t="s">
        <v>27</v>
      </c>
      <c r="H171" s="38">
        <v>1000</v>
      </c>
    </row>
    <row r="172" spans="1:8" s="1" customFormat="1" ht="16.5" x14ac:dyDescent="0.3">
      <c r="A172" s="20"/>
      <c r="B172" s="42"/>
      <c r="C172" s="116"/>
      <c r="D172" s="42"/>
      <c r="E172" s="43" t="s">
        <v>6</v>
      </c>
      <c r="F172" s="44">
        <f>F171</f>
        <v>1000</v>
      </c>
      <c r="G172" s="43"/>
      <c r="H172" s="117">
        <f>H171</f>
        <v>1000</v>
      </c>
    </row>
    <row r="173" spans="1:8" s="1" customFormat="1" ht="16.5" x14ac:dyDescent="0.3">
      <c r="A173" s="20"/>
      <c r="B173" s="42"/>
      <c r="C173" s="116"/>
      <c r="D173" s="42"/>
      <c r="E173" s="65"/>
      <c r="F173" s="66"/>
      <c r="G173" s="65"/>
      <c r="H173" s="196"/>
    </row>
    <row r="174" spans="1:8" ht="15" customHeight="1" x14ac:dyDescent="0.3">
      <c r="A174" s="157"/>
      <c r="B174" s="158" t="s">
        <v>16</v>
      </c>
      <c r="C174" s="268" t="s">
        <v>65</v>
      </c>
      <c r="D174" s="268"/>
      <c r="E174" s="268"/>
      <c r="F174" s="268"/>
      <c r="G174" s="268"/>
      <c r="H174" s="268"/>
    </row>
    <row r="175" spans="1:8" ht="16.5" x14ac:dyDescent="0.3">
      <c r="A175" s="20"/>
      <c r="B175" s="42"/>
      <c r="C175" s="242" t="s">
        <v>82</v>
      </c>
      <c r="D175" s="243"/>
      <c r="E175" s="37" t="s">
        <v>4</v>
      </c>
      <c r="F175" s="38">
        <v>3000</v>
      </c>
      <c r="G175" s="39" t="s">
        <v>27</v>
      </c>
      <c r="H175" s="118">
        <v>3000</v>
      </c>
    </row>
    <row r="176" spans="1:8" ht="16.5" x14ac:dyDescent="0.3">
      <c r="A176" s="20"/>
      <c r="B176" s="42"/>
      <c r="C176" s="116"/>
      <c r="D176" s="42"/>
      <c r="E176" s="43" t="s">
        <v>6</v>
      </c>
      <c r="F176" s="44">
        <f>F175</f>
        <v>3000</v>
      </c>
      <c r="G176" s="43"/>
      <c r="H176" s="117">
        <f>H175</f>
        <v>3000</v>
      </c>
    </row>
    <row r="177" spans="1:8" ht="16.5" x14ac:dyDescent="0.3">
      <c r="A177" s="20"/>
      <c r="B177" s="42"/>
      <c r="C177" s="116"/>
      <c r="D177" s="42"/>
      <c r="E177" s="197"/>
      <c r="F177" s="198"/>
      <c r="G177" s="197"/>
      <c r="H177" s="199"/>
    </row>
    <row r="178" spans="1:8" ht="16.5" x14ac:dyDescent="0.3">
      <c r="A178" s="204"/>
      <c r="B178" s="125" t="s">
        <v>33</v>
      </c>
      <c r="C178" s="246" t="s">
        <v>34</v>
      </c>
      <c r="D178" s="246"/>
      <c r="E178" s="246"/>
      <c r="F178" s="246"/>
      <c r="G178" s="246"/>
      <c r="H178" s="247"/>
    </row>
    <row r="179" spans="1:8" ht="16.5" x14ac:dyDescent="0.3">
      <c r="A179" s="205"/>
      <c r="B179" s="126"/>
      <c r="C179" s="26"/>
      <c r="D179" s="27"/>
      <c r="E179" s="27"/>
      <c r="F179" s="27"/>
      <c r="G179" s="28" t="s">
        <v>6</v>
      </c>
      <c r="H179" s="29">
        <f>H181</f>
        <v>1000</v>
      </c>
    </row>
    <row r="180" spans="1:8" ht="52.5" x14ac:dyDescent="0.3">
      <c r="A180" s="164"/>
      <c r="B180" s="165"/>
      <c r="C180" s="165"/>
      <c r="D180" s="166"/>
      <c r="E180" s="32" t="s">
        <v>26</v>
      </c>
      <c r="F180" s="33" t="s">
        <v>104</v>
      </c>
      <c r="G180" s="236" t="s">
        <v>7</v>
      </c>
      <c r="H180" s="272"/>
    </row>
    <row r="181" spans="1:8" ht="16.5" x14ac:dyDescent="0.3">
      <c r="A181" s="123"/>
      <c r="B181" s="124" t="s">
        <v>35</v>
      </c>
      <c r="C181" s="224" t="s">
        <v>29</v>
      </c>
      <c r="D181" s="224"/>
      <c r="E181" s="224"/>
      <c r="F181" s="224"/>
      <c r="G181" s="224"/>
      <c r="H181" s="96">
        <f>H184</f>
        <v>1000</v>
      </c>
    </row>
    <row r="182" spans="1:8" ht="16.5" x14ac:dyDescent="0.3">
      <c r="A182" s="157"/>
      <c r="B182" s="158" t="s">
        <v>14</v>
      </c>
      <c r="C182" s="276" t="s">
        <v>60</v>
      </c>
      <c r="D182" s="276"/>
      <c r="E182" s="276"/>
      <c r="F182" s="276"/>
      <c r="G182" s="276"/>
      <c r="H182" s="276"/>
    </row>
    <row r="183" spans="1:8" ht="16.5" x14ac:dyDescent="0.3">
      <c r="A183" s="20"/>
      <c r="B183" s="89"/>
      <c r="C183" s="217" t="s">
        <v>67</v>
      </c>
      <c r="D183" s="218"/>
      <c r="E183" s="102" t="s">
        <v>4</v>
      </c>
      <c r="F183" s="103">
        <v>1000</v>
      </c>
      <c r="G183" s="88" t="s">
        <v>27</v>
      </c>
      <c r="H183" s="38">
        <v>1000</v>
      </c>
    </row>
    <row r="184" spans="1:8" ht="16.5" x14ac:dyDescent="0.3">
      <c r="A184" s="46"/>
      <c r="B184" s="48"/>
      <c r="C184" s="120"/>
      <c r="D184" s="48"/>
      <c r="E184" s="43" t="s">
        <v>6</v>
      </c>
      <c r="F184" s="44">
        <f>F183</f>
        <v>1000</v>
      </c>
      <c r="G184" s="43"/>
      <c r="H184" s="44">
        <f>H183</f>
        <v>1000</v>
      </c>
    </row>
    <row r="185" spans="1:8" ht="17.25" thickBot="1" x14ac:dyDescent="0.35">
      <c r="A185" s="46"/>
      <c r="B185" s="48"/>
      <c r="C185" s="120"/>
      <c r="D185" s="48"/>
      <c r="E185" s="65"/>
      <c r="F185" s="66"/>
      <c r="G185" s="65"/>
      <c r="H185" s="66"/>
    </row>
    <row r="186" spans="1:8" ht="18.75" thickBot="1" x14ac:dyDescent="0.3">
      <c r="A186" s="280" t="s">
        <v>20</v>
      </c>
      <c r="B186" s="281"/>
      <c r="C186" s="281"/>
      <c r="D186" s="281"/>
      <c r="E186" s="281"/>
      <c r="F186" s="281"/>
      <c r="G186" s="282"/>
      <c r="H186" s="167">
        <f>H13+H55+H86+H179</f>
        <v>1119570</v>
      </c>
    </row>
    <row r="187" spans="1:8" ht="16.5" x14ac:dyDescent="0.3">
      <c r="A187" s="20"/>
      <c r="B187" s="46"/>
      <c r="C187" s="106"/>
      <c r="D187" s="106"/>
      <c r="E187" s="106"/>
      <c r="F187" s="106"/>
      <c r="G187" s="106"/>
      <c r="H187" s="20"/>
    </row>
    <row r="188" spans="1:8" ht="18.75" customHeight="1" x14ac:dyDescent="0.3">
      <c r="A188" s="240" t="s">
        <v>19</v>
      </c>
      <c r="B188" s="240"/>
      <c r="C188" s="240"/>
      <c r="D188" s="240"/>
      <c r="E188" s="240"/>
      <c r="F188" s="240"/>
      <c r="G188" s="240"/>
      <c r="H188" s="240"/>
    </row>
    <row r="189" spans="1:8" ht="36" customHeight="1" x14ac:dyDescent="0.3">
      <c r="A189" s="288" t="s">
        <v>118</v>
      </c>
      <c r="B189" s="288"/>
      <c r="C189" s="288"/>
      <c r="D189" s="288"/>
      <c r="E189" s="288"/>
      <c r="F189" s="288"/>
      <c r="G189" s="288"/>
      <c r="H189" s="288"/>
    </row>
    <row r="190" spans="1:8" ht="19.5" thickBot="1" x14ac:dyDescent="0.35">
      <c r="A190" s="121"/>
      <c r="B190" s="106"/>
      <c r="C190" s="106"/>
      <c r="D190" s="106"/>
      <c r="E190" s="106"/>
      <c r="F190" s="106"/>
      <c r="G190" s="106"/>
      <c r="H190" s="106"/>
    </row>
    <row r="191" spans="1:8" ht="16.5" x14ac:dyDescent="0.3">
      <c r="A191" s="20"/>
      <c r="B191" s="20"/>
      <c r="C191" s="269" t="s">
        <v>18</v>
      </c>
      <c r="D191" s="270"/>
      <c r="E191" s="270"/>
      <c r="F191" s="271"/>
      <c r="G191" s="149">
        <f>H91+H150</f>
        <v>10000</v>
      </c>
      <c r="H191" s="20"/>
    </row>
    <row r="192" spans="1:8" ht="16.5" x14ac:dyDescent="0.3">
      <c r="A192" s="20"/>
      <c r="B192" s="20"/>
      <c r="C192" s="150" t="s">
        <v>53</v>
      </c>
      <c r="D192" s="151"/>
      <c r="E192" s="152"/>
      <c r="F192" s="153"/>
      <c r="G192" s="154">
        <f>H92</f>
        <v>28000</v>
      </c>
      <c r="H192" s="20"/>
    </row>
    <row r="193" spans="1:10" s="4" customFormat="1" ht="15" customHeight="1" x14ac:dyDescent="0.3">
      <c r="A193" s="20"/>
      <c r="B193" s="89"/>
      <c r="C193" s="264" t="s">
        <v>111</v>
      </c>
      <c r="D193" s="265"/>
      <c r="E193" s="265"/>
      <c r="F193" s="266"/>
      <c r="G193" s="154">
        <f>H35+H50+H59+H63+H96+H101+H126+H135+H139+H160</f>
        <v>809000</v>
      </c>
      <c r="H193" s="79"/>
      <c r="I193" s="140"/>
      <c r="J193" s="140"/>
    </row>
    <row r="194" spans="1:10" s="4" customFormat="1" ht="19.5" customHeight="1" x14ac:dyDescent="0.3">
      <c r="A194" s="89"/>
      <c r="B194" s="20"/>
      <c r="C194" s="277" t="s">
        <v>37</v>
      </c>
      <c r="D194" s="278"/>
      <c r="E194" s="278"/>
      <c r="F194" s="279"/>
      <c r="G194" s="154">
        <f>H17+H21+H26+H30+H40+H45+H49+H67+H72+H77+H81+H107+H112+H117+H121+H125+H130+H134+H144+H149+H154+H165+H171+H175+H183</f>
        <v>272570</v>
      </c>
      <c r="H194" s="20"/>
    </row>
    <row r="195" spans="1:10" ht="20.25" customHeight="1" thickBot="1" x14ac:dyDescent="0.35">
      <c r="A195" s="20"/>
      <c r="B195" s="20"/>
      <c r="C195" s="249" t="s">
        <v>6</v>
      </c>
      <c r="D195" s="250"/>
      <c r="E195" s="250"/>
      <c r="F195" s="251"/>
      <c r="G195" s="155">
        <f>SUM(G191:G194)</f>
        <v>1119570</v>
      </c>
      <c r="H195" s="79"/>
    </row>
    <row r="196" spans="1:10" s="1" customFormat="1" ht="26.25" customHeight="1" x14ac:dyDescent="0.3">
      <c r="A196" s="20"/>
      <c r="B196" s="20"/>
      <c r="C196" s="20"/>
      <c r="D196" s="20"/>
      <c r="E196" s="20"/>
      <c r="F196" s="20"/>
      <c r="G196" s="20"/>
      <c r="H196" s="20"/>
    </row>
    <row r="197" spans="1:10" ht="16.5" customHeight="1" x14ac:dyDescent="0.3">
      <c r="A197" s="240" t="s">
        <v>119</v>
      </c>
      <c r="B197" s="240"/>
      <c r="C197" s="240"/>
      <c r="D197" s="240"/>
      <c r="E197" s="240"/>
      <c r="F197" s="240"/>
      <c r="G197" s="240"/>
      <c r="H197" s="240"/>
    </row>
    <row r="198" spans="1:10" s="4" customFormat="1" ht="16.5" customHeight="1" x14ac:dyDescent="0.25">
      <c r="A198" s="241" t="s">
        <v>127</v>
      </c>
      <c r="B198" s="241"/>
      <c r="C198" s="241"/>
      <c r="D198" s="241"/>
      <c r="E198" s="241"/>
      <c r="F198" s="241"/>
      <c r="G198" s="241"/>
      <c r="H198" s="241"/>
    </row>
    <row r="199" spans="1:10" s="4" customFormat="1" ht="19.5" customHeight="1" x14ac:dyDescent="0.25">
      <c r="A199" s="241"/>
      <c r="B199" s="241"/>
      <c r="C199" s="241"/>
      <c r="D199" s="241"/>
      <c r="E199" s="241"/>
      <c r="F199" s="241"/>
      <c r="G199" s="241"/>
      <c r="H199" s="241"/>
    </row>
    <row r="200" spans="1:10" ht="16.5" customHeight="1" x14ac:dyDescent="0.3">
      <c r="A200" s="20"/>
      <c r="B200" s="22"/>
      <c r="C200" s="22"/>
      <c r="D200" s="22"/>
      <c r="E200" s="22"/>
      <c r="F200" s="22"/>
      <c r="G200" s="22"/>
      <c r="H200" s="22"/>
    </row>
    <row r="201" spans="1:10" ht="16.5" x14ac:dyDescent="0.3">
      <c r="A201" s="22"/>
      <c r="B201" s="22"/>
      <c r="C201" s="22"/>
      <c r="D201" s="22"/>
      <c r="E201" s="22"/>
      <c r="F201" s="274" t="s">
        <v>36</v>
      </c>
      <c r="G201" s="274"/>
      <c r="H201" s="275"/>
    </row>
    <row r="202" spans="1:10" ht="15.75" x14ac:dyDescent="0.25">
      <c r="A202" s="22"/>
      <c r="B202" s="22"/>
      <c r="C202" s="22"/>
      <c r="D202" s="22"/>
      <c r="E202" s="22"/>
      <c r="F202" s="22"/>
      <c r="G202" s="200" t="s">
        <v>105</v>
      </c>
      <c r="H202" s="22"/>
    </row>
    <row r="203" spans="1:10" ht="15.75" x14ac:dyDescent="0.25">
      <c r="A203" s="22"/>
      <c r="B203" s="22"/>
      <c r="C203" s="22"/>
      <c r="D203" s="22"/>
      <c r="E203" s="22"/>
      <c r="F203" s="22"/>
      <c r="G203" s="22"/>
      <c r="H203" s="22"/>
    </row>
    <row r="204" spans="1:10" ht="15.75" x14ac:dyDescent="0.25">
      <c r="A204" s="22"/>
      <c r="B204" s="22"/>
      <c r="C204" s="22"/>
      <c r="D204" s="22"/>
      <c r="E204" s="22"/>
      <c r="F204" s="22"/>
      <c r="G204" s="22"/>
      <c r="H204" s="22"/>
    </row>
    <row r="205" spans="1:10" ht="16.5" customHeight="1" x14ac:dyDescent="0.3">
      <c r="A205" s="22"/>
      <c r="B205" s="263"/>
      <c r="C205" s="263"/>
      <c r="D205" s="263"/>
      <c r="E205" s="263"/>
      <c r="F205" s="263"/>
      <c r="G205" s="263"/>
      <c r="H205" s="263"/>
    </row>
    <row r="206" spans="1:10" ht="16.5" customHeight="1" x14ac:dyDescent="0.3">
      <c r="A206" s="20"/>
      <c r="B206" s="262"/>
      <c r="C206" s="262"/>
      <c r="D206" s="262"/>
      <c r="E206" s="262"/>
      <c r="F206" s="262"/>
      <c r="G206" s="262"/>
      <c r="H206" s="262"/>
    </row>
    <row r="207" spans="1:10" s="17" customFormat="1" ht="16.5" x14ac:dyDescent="0.3">
      <c r="A207" s="20"/>
      <c r="B207" s="262"/>
      <c r="C207" s="262"/>
      <c r="D207" s="262"/>
      <c r="E207" s="262"/>
      <c r="F207" s="262"/>
      <c r="G207" s="262"/>
      <c r="H207" s="262"/>
    </row>
    <row r="208" spans="1:10" ht="49.5" customHeight="1" x14ac:dyDescent="0.3">
      <c r="A208" s="20"/>
      <c r="B208" s="261"/>
      <c r="C208" s="261"/>
      <c r="D208" s="261"/>
      <c r="E208" s="261"/>
      <c r="F208" s="261"/>
      <c r="G208" s="261"/>
      <c r="H208" s="261"/>
    </row>
    <row r="209" spans="1:8" ht="62.25" customHeight="1" x14ac:dyDescent="0.25">
      <c r="A209" s="22"/>
      <c r="B209" s="241"/>
      <c r="C209" s="241"/>
      <c r="D209" s="241"/>
      <c r="E209" s="241"/>
      <c r="F209" s="241"/>
      <c r="G209" s="241"/>
      <c r="H209" s="241"/>
    </row>
    <row r="210" spans="1:8" ht="16.5" hidden="1" customHeight="1" x14ac:dyDescent="0.25">
      <c r="A210" s="22"/>
      <c r="B210" s="241"/>
      <c r="C210" s="241"/>
      <c r="D210" s="241"/>
      <c r="E210" s="241"/>
      <c r="F210" s="241"/>
      <c r="G210" s="241"/>
      <c r="H210" s="241"/>
    </row>
    <row r="211" spans="1:8" s="19" customFormat="1" ht="37.5" customHeight="1" x14ac:dyDescent="0.25">
      <c r="A211" s="22"/>
      <c r="B211" s="241"/>
      <c r="C211" s="241"/>
      <c r="D211" s="241"/>
      <c r="E211" s="241"/>
      <c r="F211" s="241"/>
      <c r="G211" s="241"/>
      <c r="H211" s="241"/>
    </row>
    <row r="212" spans="1:8" s="2" customFormat="1" ht="31.5" customHeight="1" x14ac:dyDescent="0.25">
      <c r="A212" s="22"/>
      <c r="B212" s="226"/>
      <c r="C212" s="226"/>
      <c r="D212" s="226"/>
      <c r="E212" s="226"/>
      <c r="F212" s="226"/>
      <c r="G212" s="226"/>
      <c r="H212" s="226"/>
    </row>
    <row r="213" spans="1:8" s="2" customFormat="1" ht="15.75" customHeight="1" x14ac:dyDescent="0.3">
      <c r="A213" s="22"/>
      <c r="B213" s="258"/>
      <c r="C213" s="258"/>
      <c r="D213" s="258"/>
      <c r="E213" s="258"/>
      <c r="F213" s="258"/>
      <c r="G213" s="258"/>
      <c r="H213" s="258"/>
    </row>
    <row r="214" spans="1:8" s="2" customFormat="1" ht="15.75" customHeight="1" x14ac:dyDescent="0.3">
      <c r="A214" s="22"/>
      <c r="B214" s="258"/>
      <c r="C214" s="258"/>
      <c r="D214" s="258"/>
      <c r="E214" s="258"/>
      <c r="F214" s="258"/>
      <c r="G214" s="258"/>
      <c r="H214" s="258"/>
    </row>
    <row r="215" spans="1:8" s="2" customFormat="1" ht="15.75" customHeight="1" x14ac:dyDescent="0.3">
      <c r="A215" s="22"/>
      <c r="B215" s="258"/>
      <c r="C215" s="258"/>
      <c r="D215" s="258"/>
      <c r="E215" s="258"/>
      <c r="F215" s="258"/>
      <c r="G215" s="258"/>
      <c r="H215" s="258"/>
    </row>
    <row r="216" spans="1:8" s="2" customFormat="1" ht="15.75" customHeight="1" x14ac:dyDescent="0.3">
      <c r="A216" s="22"/>
      <c r="B216" s="258"/>
      <c r="C216" s="258"/>
      <c r="D216" s="258"/>
      <c r="E216" s="258"/>
      <c r="F216" s="258"/>
      <c r="G216" s="258"/>
      <c r="H216" s="258"/>
    </row>
    <row r="217" spans="1:8" s="2" customFormat="1" ht="16.5" x14ac:dyDescent="0.3">
      <c r="A217" s="22"/>
      <c r="B217" s="258"/>
      <c r="C217" s="258"/>
      <c r="D217" s="258"/>
      <c r="E217" s="258"/>
      <c r="F217" s="258"/>
      <c r="G217" s="258"/>
      <c r="H217" s="258"/>
    </row>
    <row r="218" spans="1:8" ht="33.75" customHeight="1" x14ac:dyDescent="0.25">
      <c r="A218" s="22"/>
      <c r="B218" s="259"/>
      <c r="C218" s="259"/>
      <c r="D218" s="259"/>
      <c r="E218" s="259"/>
      <c r="F218" s="259"/>
      <c r="G218" s="259"/>
      <c r="H218" s="259"/>
    </row>
    <row r="219" spans="1:8" ht="33" customHeight="1" x14ac:dyDescent="0.25">
      <c r="A219" s="22"/>
      <c r="B219" s="260"/>
      <c r="C219" s="260"/>
      <c r="D219" s="260"/>
      <c r="E219" s="260"/>
      <c r="F219" s="260"/>
      <c r="G219" s="260"/>
      <c r="H219" s="260"/>
    </row>
    <row r="220" spans="1:8" s="2" customFormat="1" ht="38.25" customHeight="1" x14ac:dyDescent="0.25">
      <c r="A220" s="22"/>
      <c r="B220" s="226"/>
      <c r="C220" s="226"/>
      <c r="D220" s="226"/>
      <c r="E220" s="226"/>
      <c r="F220" s="226"/>
      <c r="G220" s="226"/>
      <c r="H220" s="226"/>
    </row>
    <row r="221" spans="1:8" s="2" customFormat="1" ht="15.75" customHeight="1" x14ac:dyDescent="0.25">
      <c r="A221" s="22"/>
      <c r="B221" s="257" t="s">
        <v>25</v>
      </c>
      <c r="C221" s="257"/>
      <c r="D221" s="257"/>
      <c r="E221" s="257"/>
      <c r="F221" s="257"/>
      <c r="G221" s="257"/>
      <c r="H221" s="257"/>
    </row>
    <row r="222" spans="1:8" s="2" customFormat="1" ht="15.75" customHeight="1" x14ac:dyDescent="0.25">
      <c r="A222" s="22"/>
      <c r="B222" s="22"/>
      <c r="C222" s="22"/>
      <c r="D222" s="22"/>
      <c r="E222" s="22"/>
      <c r="F222" s="22"/>
      <c r="G222" s="22"/>
      <c r="H222" s="22"/>
    </row>
    <row r="223" spans="1:8" s="2" customFormat="1" ht="47.25" customHeight="1" x14ac:dyDescent="0.25">
      <c r="A223" s="22"/>
      <c r="B223" s="22"/>
      <c r="C223" s="22"/>
      <c r="D223" s="22"/>
      <c r="E223" s="22"/>
      <c r="F223" s="22"/>
      <c r="G223" s="22"/>
      <c r="H223" s="22"/>
    </row>
    <row r="224" spans="1:8" s="2" customFormat="1" ht="44.25" customHeight="1" x14ac:dyDescent="0.25">
      <c r="A224" s="22"/>
      <c r="B224" s="22"/>
      <c r="C224" s="22"/>
      <c r="D224" s="22"/>
      <c r="E224" s="22"/>
      <c r="F224" s="22"/>
      <c r="G224" s="22"/>
      <c r="H224" s="22"/>
    </row>
    <row r="225" spans="1:8" s="2" customFormat="1" ht="33.75" customHeight="1" x14ac:dyDescent="0.25">
      <c r="A225" s="22"/>
      <c r="B225" s="22"/>
      <c r="C225" s="22"/>
      <c r="D225" s="22"/>
      <c r="E225" s="22"/>
      <c r="F225" s="22"/>
      <c r="G225" s="22"/>
      <c r="H225" s="22"/>
    </row>
    <row r="226" spans="1:8" s="2" customFormat="1" ht="15.75" customHeight="1" x14ac:dyDescent="0.25">
      <c r="A226" s="22"/>
      <c r="B226" s="22"/>
      <c r="C226" s="22"/>
      <c r="D226" s="22"/>
      <c r="E226" s="22"/>
      <c r="F226" s="22"/>
      <c r="G226" s="22"/>
      <c r="H226" s="22"/>
    </row>
    <row r="227" spans="1:8" s="2" customFormat="1" ht="15.75" customHeight="1" x14ac:dyDescent="0.25">
      <c r="A227" s="22"/>
      <c r="B227" s="22"/>
      <c r="C227" s="22"/>
      <c r="D227" s="22"/>
      <c r="E227" s="22"/>
      <c r="F227" s="22"/>
      <c r="G227" s="22"/>
      <c r="H227" s="22"/>
    </row>
    <row r="228" spans="1:8" s="2" customFormat="1" ht="15.75" customHeight="1" x14ac:dyDescent="0.25">
      <c r="A228" s="22"/>
      <c r="B228" s="22"/>
      <c r="C228" s="22"/>
      <c r="D228" s="22"/>
      <c r="E228" s="22"/>
      <c r="F228" s="22"/>
      <c r="G228" s="22"/>
      <c r="H228" s="22"/>
    </row>
    <row r="229" spans="1:8" s="2" customFormat="1" ht="15.75" customHeight="1" x14ac:dyDescent="0.25"/>
    <row r="230" spans="1:8" s="2" customFormat="1" ht="15.75" customHeight="1" x14ac:dyDescent="0.25"/>
    <row r="231" spans="1:8" s="2" customFormat="1" ht="15.75" customHeight="1" x14ac:dyDescent="0.25"/>
    <row r="232" spans="1:8" s="2" customFormat="1" ht="15.75" customHeight="1" x14ac:dyDescent="0.25">
      <c r="B232"/>
      <c r="C232"/>
      <c r="D232"/>
      <c r="E232"/>
      <c r="F232"/>
      <c r="G232"/>
      <c r="H232"/>
    </row>
    <row r="233" spans="1:8" s="2" customFormat="1" ht="15.75" customHeight="1" x14ac:dyDescent="0.25">
      <c r="B233"/>
      <c r="C233"/>
      <c r="D233"/>
      <c r="E233"/>
      <c r="F233"/>
      <c r="G233"/>
      <c r="H233"/>
    </row>
    <row r="234" spans="1:8" s="2" customFormat="1" ht="15.75" customHeight="1" x14ac:dyDescent="0.25">
      <c r="B234"/>
      <c r="C234"/>
      <c r="D234"/>
      <c r="E234"/>
      <c r="F234"/>
      <c r="G234"/>
      <c r="H234"/>
    </row>
    <row r="235" spans="1:8" s="2" customFormat="1" ht="15.75" customHeight="1" x14ac:dyDescent="0.25">
      <c r="B235"/>
      <c r="C235"/>
      <c r="D235"/>
      <c r="E235"/>
      <c r="F235"/>
      <c r="G235"/>
      <c r="H235"/>
    </row>
    <row r="236" spans="1:8" s="2" customFormat="1" ht="15.75" customHeight="1" x14ac:dyDescent="0.25">
      <c r="B236"/>
      <c r="C236"/>
      <c r="D236"/>
      <c r="E236"/>
      <c r="F236"/>
      <c r="G236"/>
      <c r="H236"/>
    </row>
    <row r="237" spans="1:8" s="2" customFormat="1" ht="15.75" customHeight="1" x14ac:dyDescent="0.25">
      <c r="A237"/>
      <c r="B237"/>
      <c r="C237"/>
      <c r="D237"/>
      <c r="E237"/>
      <c r="F237"/>
      <c r="G237"/>
      <c r="H237"/>
    </row>
    <row r="238" spans="1:8" s="2" customFormat="1" ht="27.75" customHeight="1" x14ac:dyDescent="0.25">
      <c r="A238"/>
      <c r="B238"/>
      <c r="C238"/>
      <c r="D238"/>
      <c r="E238"/>
      <c r="F238"/>
      <c r="G238"/>
      <c r="H238"/>
    </row>
    <row r="239" spans="1:8" s="2" customFormat="1" ht="15.75" customHeight="1" x14ac:dyDescent="0.25">
      <c r="A239"/>
      <c r="B239"/>
      <c r="C239"/>
      <c r="D239"/>
      <c r="E239"/>
      <c r="F239"/>
      <c r="G239"/>
      <c r="H239"/>
    </row>
    <row r="240" spans="1:8" s="2" customFormat="1" ht="15.75" customHeight="1" x14ac:dyDescent="0.25">
      <c r="A240"/>
      <c r="B240"/>
      <c r="C240"/>
      <c r="D240"/>
      <c r="E240"/>
      <c r="F240"/>
      <c r="G240"/>
      <c r="H240"/>
    </row>
    <row r="241" spans="1:8" s="2" customFormat="1" ht="15.75" customHeight="1" x14ac:dyDescent="0.25">
      <c r="A241"/>
      <c r="B241"/>
      <c r="C241"/>
      <c r="D241"/>
      <c r="E241"/>
      <c r="F241"/>
      <c r="G241"/>
      <c r="H241"/>
    </row>
    <row r="242" spans="1:8" s="2" customFormat="1" ht="15.75" customHeight="1" x14ac:dyDescent="0.25">
      <c r="A242"/>
      <c r="B242"/>
      <c r="C242"/>
      <c r="D242"/>
      <c r="E242"/>
      <c r="F242"/>
      <c r="G242"/>
      <c r="H242"/>
    </row>
    <row r="243" spans="1:8" s="2" customFormat="1" ht="15.75" customHeight="1" x14ac:dyDescent="0.25">
      <c r="A243"/>
      <c r="B243"/>
      <c r="C243"/>
      <c r="D243"/>
      <c r="E243"/>
      <c r="F243"/>
      <c r="G243"/>
      <c r="H243"/>
    </row>
    <row r="244" spans="1:8" s="2" customFormat="1" ht="39.75" customHeight="1" x14ac:dyDescent="0.25">
      <c r="A244"/>
      <c r="B244"/>
      <c r="C244"/>
      <c r="D244"/>
      <c r="E244"/>
      <c r="F244"/>
      <c r="G244"/>
      <c r="H244"/>
    </row>
    <row r="245" spans="1:8" s="2" customFormat="1" ht="31.5" customHeight="1" x14ac:dyDescent="0.25">
      <c r="A245"/>
      <c r="B245"/>
      <c r="C245"/>
      <c r="D245"/>
      <c r="E245"/>
      <c r="F245"/>
      <c r="G245"/>
      <c r="H245"/>
    </row>
    <row r="246" spans="1:8" s="2" customFormat="1" ht="30" customHeight="1" x14ac:dyDescent="0.25">
      <c r="A246"/>
      <c r="B246"/>
      <c r="C246"/>
      <c r="D246"/>
      <c r="E246"/>
      <c r="F246"/>
      <c r="G246"/>
      <c r="H246"/>
    </row>
    <row r="247" spans="1:8" s="2" customFormat="1" ht="33" customHeight="1" x14ac:dyDescent="0.25">
      <c r="A247"/>
      <c r="B247"/>
      <c r="C247"/>
      <c r="D247"/>
      <c r="E247"/>
      <c r="F247"/>
      <c r="G247"/>
      <c r="H247"/>
    </row>
    <row r="248" spans="1:8" s="2" customFormat="1" ht="15" customHeight="1" x14ac:dyDescent="0.25">
      <c r="A248"/>
      <c r="B248"/>
      <c r="C248"/>
      <c r="D248"/>
      <c r="E248"/>
      <c r="F248"/>
      <c r="G248"/>
      <c r="H248"/>
    </row>
    <row r="249" spans="1:8" s="2" customFormat="1" ht="15.75" x14ac:dyDescent="0.25">
      <c r="A249"/>
      <c r="B249"/>
      <c r="C249"/>
      <c r="D249"/>
      <c r="E249"/>
      <c r="F249"/>
      <c r="G249"/>
      <c r="H249"/>
    </row>
    <row r="250" spans="1:8" s="2" customFormat="1" ht="15.75" x14ac:dyDescent="0.25">
      <c r="A250"/>
      <c r="B250"/>
      <c r="C250"/>
      <c r="D250"/>
      <c r="E250"/>
      <c r="F250"/>
      <c r="G250"/>
      <c r="H250"/>
    </row>
    <row r="251" spans="1:8" s="2" customFormat="1" ht="15.75" x14ac:dyDescent="0.25">
      <c r="A251"/>
      <c r="B251"/>
      <c r="C251"/>
      <c r="D251"/>
      <c r="E251"/>
      <c r="F251"/>
      <c r="G251"/>
      <c r="H251"/>
    </row>
    <row r="252" spans="1:8" s="2" customFormat="1" ht="15.75" x14ac:dyDescent="0.25">
      <c r="A252"/>
      <c r="B252"/>
      <c r="C252"/>
      <c r="D252"/>
      <c r="E252"/>
      <c r="F252"/>
      <c r="G252"/>
      <c r="H252"/>
    </row>
    <row r="253" spans="1:8" s="2" customFormat="1" ht="15.75" x14ac:dyDescent="0.25">
      <c r="A253"/>
      <c r="B253"/>
      <c r="C253"/>
      <c r="D253"/>
      <c r="E253"/>
      <c r="F253"/>
      <c r="G253"/>
      <c r="H253"/>
    </row>
    <row r="254" spans="1:8" s="2" customFormat="1" ht="15.75" x14ac:dyDescent="0.25">
      <c r="A254"/>
      <c r="B254"/>
      <c r="C254"/>
      <c r="D254"/>
      <c r="E254"/>
      <c r="F254"/>
      <c r="G254"/>
      <c r="H254"/>
    </row>
    <row r="255" spans="1:8" s="2" customFormat="1" ht="15.75" x14ac:dyDescent="0.25">
      <c r="A255"/>
      <c r="B255"/>
      <c r="C255"/>
      <c r="D255"/>
      <c r="E255"/>
      <c r="F255"/>
      <c r="G255"/>
      <c r="H255"/>
    </row>
    <row r="256" spans="1:8" s="2" customFormat="1" ht="15.75" x14ac:dyDescent="0.25">
      <c r="A256"/>
      <c r="B256"/>
      <c r="C256"/>
      <c r="D256"/>
      <c r="E256"/>
      <c r="F256"/>
      <c r="G256"/>
      <c r="H256"/>
    </row>
    <row r="257" spans="1:8" s="2" customFormat="1" ht="15.75" x14ac:dyDescent="0.25">
      <c r="A257"/>
      <c r="B257"/>
      <c r="C257"/>
      <c r="D257"/>
      <c r="E257"/>
      <c r="F257"/>
      <c r="G257"/>
      <c r="H257"/>
    </row>
    <row r="258" spans="1:8" s="2" customFormat="1" ht="15.75" x14ac:dyDescent="0.25">
      <c r="A258"/>
      <c r="B258"/>
      <c r="C258"/>
      <c r="D258"/>
      <c r="E258"/>
      <c r="F258"/>
      <c r="G258"/>
      <c r="H258"/>
    </row>
    <row r="259" spans="1:8" s="2" customFormat="1" ht="15.75" x14ac:dyDescent="0.25">
      <c r="A259"/>
      <c r="B259"/>
      <c r="C259"/>
      <c r="D259"/>
      <c r="E259"/>
      <c r="F259"/>
      <c r="G259"/>
      <c r="H259"/>
    </row>
  </sheetData>
  <mergeCells count="188">
    <mergeCell ref="C45:D45"/>
    <mergeCell ref="C35:D35"/>
    <mergeCell ref="C90:D90"/>
    <mergeCell ref="C59:D59"/>
    <mergeCell ref="C81:D81"/>
    <mergeCell ref="C121:D121"/>
    <mergeCell ref="C95:H95"/>
    <mergeCell ref="C182:H182"/>
    <mergeCell ref="A189:H189"/>
    <mergeCell ref="A188:H188"/>
    <mergeCell ref="C165:D165"/>
    <mergeCell ref="C174:H174"/>
    <mergeCell ref="C154:D154"/>
    <mergeCell ref="A2:D2"/>
    <mergeCell ref="GJ49:GK49"/>
    <mergeCell ref="GR49:GS49"/>
    <mergeCell ref="AV49:AW49"/>
    <mergeCell ref="BD49:BE49"/>
    <mergeCell ref="BL49:BM49"/>
    <mergeCell ref="BT49:BU49"/>
    <mergeCell ref="CB49:CC49"/>
    <mergeCell ref="CJ49:CK49"/>
    <mergeCell ref="P48:U48"/>
    <mergeCell ref="X48:AC48"/>
    <mergeCell ref="P49:Q49"/>
    <mergeCell ref="X49:Y49"/>
    <mergeCell ref="AF49:AG49"/>
    <mergeCell ref="AN48:AS48"/>
    <mergeCell ref="GB48:GG48"/>
    <mergeCell ref="EN48:ES48"/>
    <mergeCell ref="EV48:FA48"/>
    <mergeCell ref="FD48:FI48"/>
    <mergeCell ref="FL48:FQ48"/>
    <mergeCell ref="DP48:DU48"/>
    <mergeCell ref="DX48:EC48"/>
    <mergeCell ref="FT48:FY48"/>
    <mergeCell ref="AV48:BA48"/>
    <mergeCell ref="GZ49:HA49"/>
    <mergeCell ref="EF49:EG49"/>
    <mergeCell ref="EN49:EO49"/>
    <mergeCell ref="EV49:EW49"/>
    <mergeCell ref="FD49:FE49"/>
    <mergeCell ref="FL49:FM49"/>
    <mergeCell ref="FT49:FU49"/>
    <mergeCell ref="CR49:CS49"/>
    <mergeCell ref="CZ49:DA49"/>
    <mergeCell ref="DH49:DI49"/>
    <mergeCell ref="DP49:DQ49"/>
    <mergeCell ref="DX49:DY49"/>
    <mergeCell ref="GB49:GC49"/>
    <mergeCell ref="GJ142:GN142"/>
    <mergeCell ref="GR142:GV142"/>
    <mergeCell ref="GZ142:HD142"/>
    <mergeCell ref="I48:M48"/>
    <mergeCell ref="EN142:ER142"/>
    <mergeCell ref="AN49:AO49"/>
    <mergeCell ref="EV142:EZ142"/>
    <mergeCell ref="FD142:FH142"/>
    <mergeCell ref="FL142:FP142"/>
    <mergeCell ref="FT142:FX142"/>
    <mergeCell ref="GB142:GF142"/>
    <mergeCell ref="CR142:CV142"/>
    <mergeCell ref="CZ142:DD142"/>
    <mergeCell ref="DH142:DL142"/>
    <mergeCell ref="DP142:DT142"/>
    <mergeCell ref="DX142:EB142"/>
    <mergeCell ref="EF142:EJ142"/>
    <mergeCell ref="AV142:AZ142"/>
    <mergeCell ref="GJ48:GO48"/>
    <mergeCell ref="GR48:GW48"/>
    <mergeCell ref="GZ48:HE48"/>
    <mergeCell ref="EF48:EK48"/>
    <mergeCell ref="BD142:BH142"/>
    <mergeCell ref="AF48:AK48"/>
    <mergeCell ref="DH48:DM48"/>
    <mergeCell ref="F201:H201"/>
    <mergeCell ref="C148:H148"/>
    <mergeCell ref="C125:D125"/>
    <mergeCell ref="C138:H138"/>
    <mergeCell ref="C149:D149"/>
    <mergeCell ref="C144:D144"/>
    <mergeCell ref="C158:G158"/>
    <mergeCell ref="C147:G147"/>
    <mergeCell ref="C153:H153"/>
    <mergeCell ref="C143:H143"/>
    <mergeCell ref="BT142:BX142"/>
    <mergeCell ref="CB142:CF142"/>
    <mergeCell ref="CJ142:CN142"/>
    <mergeCell ref="X142:AB142"/>
    <mergeCell ref="C88:G88"/>
    <mergeCell ref="C85:H85"/>
    <mergeCell ref="C194:F194"/>
    <mergeCell ref="A186:G186"/>
    <mergeCell ref="B91:D92"/>
    <mergeCell ref="C63:D63"/>
    <mergeCell ref="AF142:AJ142"/>
    <mergeCell ref="AN142:AR142"/>
    <mergeCell ref="I142:L142"/>
    <mergeCell ref="P142:T142"/>
    <mergeCell ref="C100:H100"/>
    <mergeCell ref="C101:D101"/>
    <mergeCell ref="C117:D117"/>
    <mergeCell ref="C111:H111"/>
    <mergeCell ref="C120:H120"/>
    <mergeCell ref="C116:H116"/>
    <mergeCell ref="C106:H106"/>
    <mergeCell ref="C142:G142"/>
    <mergeCell ref="BL142:BP142"/>
    <mergeCell ref="C124:H124"/>
    <mergeCell ref="C129:H129"/>
    <mergeCell ref="C130:D130"/>
    <mergeCell ref="C133:H133"/>
    <mergeCell ref="B221:H221"/>
    <mergeCell ref="B220:H220"/>
    <mergeCell ref="B213:H213"/>
    <mergeCell ref="B214:H214"/>
    <mergeCell ref="B215:H215"/>
    <mergeCell ref="B216:H216"/>
    <mergeCell ref="B217:H217"/>
    <mergeCell ref="B218:H218"/>
    <mergeCell ref="B219:H219"/>
    <mergeCell ref="B212:H212"/>
    <mergeCell ref="B208:H208"/>
    <mergeCell ref="B206:H207"/>
    <mergeCell ref="B205:H205"/>
    <mergeCell ref="B209:H211"/>
    <mergeCell ref="C193:F193"/>
    <mergeCell ref="C163:G163"/>
    <mergeCell ref="C170:H170"/>
    <mergeCell ref="C191:F191"/>
    <mergeCell ref="G180:H180"/>
    <mergeCell ref="A197:H197"/>
    <mergeCell ref="A198:H199"/>
    <mergeCell ref="C175:D175"/>
    <mergeCell ref="C183:D183"/>
    <mergeCell ref="C171:D171"/>
    <mergeCell ref="C181:G181"/>
    <mergeCell ref="C178:H178"/>
    <mergeCell ref="C164:H164"/>
    <mergeCell ref="C195:F195"/>
    <mergeCell ref="A3:D3"/>
    <mergeCell ref="C20:H20"/>
    <mergeCell ref="C21:D21"/>
    <mergeCell ref="C66:H66"/>
    <mergeCell ref="C33:G33"/>
    <mergeCell ref="C26:D26"/>
    <mergeCell ref="B6:H6"/>
    <mergeCell ref="C17:D17"/>
    <mergeCell ref="A9:H10"/>
    <mergeCell ref="A4:H4"/>
    <mergeCell ref="A7:H8"/>
    <mergeCell ref="C40:D40"/>
    <mergeCell ref="C49:D49"/>
    <mergeCell ref="C48:H48"/>
    <mergeCell ref="G56:H56"/>
    <mergeCell ref="C25:H25"/>
    <mergeCell ref="C62:H62"/>
    <mergeCell ref="C12:H12"/>
    <mergeCell ref="C24:G24"/>
    <mergeCell ref="C15:G15"/>
    <mergeCell ref="C16:H16"/>
    <mergeCell ref="G14:H14"/>
    <mergeCell ref="C57:G57"/>
    <mergeCell ref="C29:H29"/>
    <mergeCell ref="HP93:HR95"/>
    <mergeCell ref="A54:H54"/>
    <mergeCell ref="C39:H39"/>
    <mergeCell ref="C71:H71"/>
    <mergeCell ref="C72:D72"/>
    <mergeCell ref="B53:I53"/>
    <mergeCell ref="A84:H84"/>
    <mergeCell ref="C112:D112"/>
    <mergeCell ref="C134:D134"/>
    <mergeCell ref="C77:D77"/>
    <mergeCell ref="C89:H89"/>
    <mergeCell ref="C96:D96"/>
    <mergeCell ref="G87:H87"/>
    <mergeCell ref="C80:H80"/>
    <mergeCell ref="C44:H44"/>
    <mergeCell ref="B55:F55"/>
    <mergeCell ref="C75:G75"/>
    <mergeCell ref="BD48:BI48"/>
    <mergeCell ref="BL48:BQ48"/>
    <mergeCell ref="BT48:BY48"/>
    <mergeCell ref="CB48:CG48"/>
    <mergeCell ref="CJ48:CO48"/>
    <mergeCell ref="CR48:CW48"/>
    <mergeCell ref="CZ48:DE48"/>
  </mergeCells>
  <pageMargins left="0.25" right="0.25" top="0.75" bottom="0.75" header="0.3" footer="0.3"/>
  <pageSetup paperSize="9" scale="96" fitToHeight="0" orientation="portrait" r:id="rId1"/>
  <rowBreaks count="4" manualBreakCount="4">
    <brk id="23" max="7" man="1"/>
    <brk id="65" max="7" man="1"/>
    <brk id="94" max="7" man="1"/>
    <brk id="187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Sheet1!Podrucje_ispisa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2024-12-23T10:37:49Z</dcterms:modified>
</cp:coreProperties>
</file>