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orisnik\Desktop\"/>
    </mc:Choice>
  </mc:AlternateContent>
  <xr:revisionPtr revIDLastSave="0" documentId="8_{3A089DBD-F397-484B-8FC6-1AB4D95332A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F305" i="9"/>
  <c r="E305" i="9"/>
  <c r="B305" i="9"/>
  <c r="H304" i="9"/>
  <c r="E304" i="9" s="1"/>
  <c r="B304" i="9" s="1"/>
  <c r="G304" i="9"/>
  <c r="F304" i="9"/>
  <c r="H303" i="9"/>
  <c r="G303" i="9"/>
  <c r="E303" i="9" s="1"/>
  <c r="B303" i="9" s="1"/>
  <c r="F303" i="9"/>
  <c r="H302" i="9"/>
  <c r="G302" i="9"/>
  <c r="E302" i="9" s="1"/>
  <c r="B302" i="9" s="1"/>
  <c r="F302" i="9"/>
  <c r="H301" i="9"/>
  <c r="G301" i="9"/>
  <c r="F301" i="9"/>
  <c r="E301" i="9"/>
  <c r="B301" i="9" s="1"/>
  <c r="H300" i="9"/>
  <c r="G300" i="9"/>
  <c r="F300" i="9"/>
  <c r="H299" i="9"/>
  <c r="G299" i="9"/>
  <c r="F299" i="9"/>
  <c r="H298" i="9"/>
  <c r="G298" i="9"/>
  <c r="F298" i="9"/>
  <c r="E298" i="9"/>
  <c r="B298" i="9"/>
  <c r="H297" i="9"/>
  <c r="G297" i="9"/>
  <c r="F297" i="9"/>
  <c r="H296" i="9"/>
  <c r="G296" i="9"/>
  <c r="E296" i="9" s="1"/>
  <c r="B296" i="9" s="1"/>
  <c r="F296" i="9"/>
  <c r="H295" i="9"/>
  <c r="G295" i="9"/>
  <c r="E295" i="9" s="1"/>
  <c r="B295" i="9" s="1"/>
  <c r="F295" i="9"/>
  <c r="H294" i="9"/>
  <c r="G294" i="9"/>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E282" i="9" s="1"/>
  <c r="B282" i="9" s="1"/>
  <c r="G282" i="9"/>
  <c r="F282" i="9"/>
  <c r="H281" i="9"/>
  <c r="G281" i="9"/>
  <c r="F281" i="9"/>
  <c r="F280" i="9"/>
  <c r="F279" i="9"/>
  <c r="F278" i="9"/>
  <c r="F276" i="9"/>
  <c r="L275" i="9"/>
  <c r="F275" i="9" s="1"/>
  <c r="H275" i="9"/>
  <c r="F274" i="9"/>
  <c r="I273" i="9"/>
  <c r="E273" i="9" s="1"/>
  <c r="B273" i="9" s="1"/>
  <c r="H273" i="9"/>
  <c r="F273" i="9"/>
  <c r="E272" i="9"/>
  <c r="M271" i="9"/>
  <c r="L271" i="9"/>
  <c r="F271" i="9"/>
  <c r="E271" i="9"/>
  <c r="B271" i="9" s="1"/>
  <c r="M270" i="9"/>
  <c r="L270" i="9"/>
  <c r="F270" i="9" s="1"/>
  <c r="B270" i="9" s="1"/>
  <c r="E270" i="9"/>
  <c r="M269" i="9"/>
  <c r="L269" i="9"/>
  <c r="E269" i="9"/>
  <c r="M268" i="9"/>
  <c r="L268" i="9"/>
  <c r="F268" i="9"/>
  <c r="E268" i="9"/>
  <c r="B268" i="9"/>
  <c r="M267" i="9"/>
  <c r="L267" i="9"/>
  <c r="F267" i="9"/>
  <c r="E267" i="9"/>
  <c r="B267" i="9" s="1"/>
  <c r="M266" i="9"/>
  <c r="L266" i="9"/>
  <c r="F266" i="9"/>
  <c r="E266" i="9"/>
  <c r="B266" i="9" s="1"/>
  <c r="M265" i="9"/>
  <c r="L265" i="9"/>
  <c r="F265" i="9" s="1"/>
  <c r="B265" i="9" s="1"/>
  <c r="E265" i="9"/>
  <c r="M264" i="9"/>
  <c r="L264" i="9"/>
  <c r="E264" i="9"/>
  <c r="M263" i="9"/>
  <c r="L263" i="9"/>
  <c r="F263" i="9"/>
  <c r="E263" i="9"/>
  <c r="M262" i="9"/>
  <c r="L262" i="9"/>
  <c r="F262" i="9" s="1"/>
  <c r="B262" i="9" s="1"/>
  <c r="E262" i="9"/>
  <c r="M261" i="9"/>
  <c r="L261" i="9"/>
  <c r="F261" i="9" s="1"/>
  <c r="B261" i="9" s="1"/>
  <c r="E261" i="9"/>
  <c r="M260" i="9"/>
  <c r="L260" i="9"/>
  <c r="F260" i="9"/>
  <c r="B260" i="9" s="1"/>
  <c r="E260" i="9"/>
  <c r="M259" i="9"/>
  <c r="L259" i="9"/>
  <c r="F259" i="9"/>
  <c r="E259" i="9"/>
  <c r="B259" i="9" s="1"/>
  <c r="M258" i="9"/>
  <c r="L258" i="9"/>
  <c r="F258" i="9" s="1"/>
  <c r="B258" i="9" s="1"/>
  <c r="E258" i="9"/>
  <c r="M257" i="9"/>
  <c r="L257" i="9"/>
  <c r="F257" i="9" s="1"/>
  <c r="E257" i="9"/>
  <c r="M256" i="9"/>
  <c r="L256" i="9"/>
  <c r="F256" i="9" s="1"/>
  <c r="E256" i="9"/>
  <c r="M255" i="9"/>
  <c r="L255" i="9"/>
  <c r="F255" i="9"/>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c r="B250" i="9" s="1"/>
  <c r="E250" i="9"/>
  <c r="M249" i="9"/>
  <c r="L249" i="9"/>
  <c r="F249" i="9" s="1"/>
  <c r="E249" i="9"/>
  <c r="B249" i="9" s="1"/>
  <c r="M248" i="9"/>
  <c r="F248" i="9" s="1"/>
  <c r="L248" i="9"/>
  <c r="E248" i="9"/>
  <c r="B248" i="9" s="1"/>
  <c r="M247" i="9"/>
  <c r="L247" i="9"/>
  <c r="F247" i="9"/>
  <c r="E247" i="9"/>
  <c r="M246" i="9"/>
  <c r="L246" i="9"/>
  <c r="F246" i="9" s="1"/>
  <c r="E246" i="9"/>
  <c r="B246" i="9"/>
  <c r="M245" i="9"/>
  <c r="L245" i="9"/>
  <c r="F245" i="9" s="1"/>
  <c r="E245" i="9"/>
  <c r="B245" i="9" s="1"/>
  <c r="M244" i="9"/>
  <c r="L244" i="9"/>
  <c r="F244" i="9"/>
  <c r="E244" i="9"/>
  <c r="B244" i="9"/>
  <c r="M243" i="9"/>
  <c r="L243" i="9"/>
  <c r="F243" i="9" s="1"/>
  <c r="E243" i="9"/>
  <c r="B243" i="9" s="1"/>
  <c r="M242" i="9"/>
  <c r="L242" i="9"/>
  <c r="F242" i="9" s="1"/>
  <c r="B242" i="9" s="1"/>
  <c r="E242" i="9"/>
  <c r="M241" i="9"/>
  <c r="L241" i="9"/>
  <c r="F241" i="9" s="1"/>
  <c r="E241" i="9"/>
  <c r="B241" i="9"/>
  <c r="M240" i="9"/>
  <c r="F240" i="9" s="1"/>
  <c r="L240" i="9"/>
  <c r="E240" i="9"/>
  <c r="M239" i="9"/>
  <c r="L239" i="9"/>
  <c r="F239" i="9" s="1"/>
  <c r="E239" i="9"/>
  <c r="M238" i="9"/>
  <c r="L238" i="9"/>
  <c r="F238" i="9" s="1"/>
  <c r="B238" i="9" s="1"/>
  <c r="E238" i="9"/>
  <c r="M237" i="9"/>
  <c r="L237" i="9"/>
  <c r="F237" i="9" s="1"/>
  <c r="E237" i="9"/>
  <c r="M236" i="9"/>
  <c r="L236" i="9"/>
  <c r="F236" i="9"/>
  <c r="E236" i="9"/>
  <c r="B236" i="9" s="1"/>
  <c r="M235" i="9"/>
  <c r="L235" i="9"/>
  <c r="F235" i="9" s="1"/>
  <c r="B235" i="9" s="1"/>
  <c r="E235" i="9"/>
  <c r="M234" i="9"/>
  <c r="L234" i="9"/>
  <c r="F234" i="9"/>
  <c r="B234" i="9" s="1"/>
  <c r="E234" i="9"/>
  <c r="M233" i="9"/>
  <c r="L233" i="9"/>
  <c r="F233" i="9"/>
  <c r="E233" i="9"/>
  <c r="B233" i="9"/>
  <c r="M232" i="9"/>
  <c r="F232" i="9" s="1"/>
  <c r="L232" i="9"/>
  <c r="E232" i="9"/>
  <c r="M231" i="9"/>
  <c r="L231" i="9"/>
  <c r="F231" i="9"/>
  <c r="E231" i="9"/>
  <c r="M230" i="9"/>
  <c r="L230" i="9"/>
  <c r="F230" i="9" s="1"/>
  <c r="B230" i="9" s="1"/>
  <c r="E230" i="9"/>
  <c r="M229" i="9"/>
  <c r="L229" i="9"/>
  <c r="F229" i="9" s="1"/>
  <c r="B229" i="9" s="1"/>
  <c r="E229" i="9"/>
  <c r="M228" i="9"/>
  <c r="L228" i="9"/>
  <c r="F228" i="9"/>
  <c r="E228" i="9"/>
  <c r="B228" i="9" s="1"/>
  <c r="M227" i="9"/>
  <c r="L227" i="9"/>
  <c r="F227" i="9"/>
  <c r="E227" i="9"/>
  <c r="B227" i="9"/>
  <c r="L226" i="9"/>
  <c r="E226" i="9"/>
  <c r="M225" i="9"/>
  <c r="F225" i="9" s="1"/>
  <c r="B225" i="9" s="1"/>
  <c r="L225" i="9"/>
  <c r="E225" i="9"/>
  <c r="M224" i="9"/>
  <c r="L224" i="9"/>
  <c r="E224" i="9"/>
  <c r="M223" i="9"/>
  <c r="L223" i="9"/>
  <c r="E223" i="9"/>
  <c r="M222" i="9"/>
  <c r="L222" i="9"/>
  <c r="E222" i="9"/>
  <c r="M221" i="9"/>
  <c r="L221" i="9"/>
  <c r="F221" i="9" s="1"/>
  <c r="E221" i="9"/>
  <c r="M220" i="9"/>
  <c r="F220" i="9" s="1"/>
  <c r="L220" i="9"/>
  <c r="E220" i="9"/>
  <c r="M219" i="9"/>
  <c r="L219" i="9"/>
  <c r="F219" i="9" s="1"/>
  <c r="B219" i="9" s="1"/>
  <c r="E219" i="9"/>
  <c r="M218" i="9"/>
  <c r="F218" i="9" s="1"/>
  <c r="B218" i="9" s="1"/>
  <c r="L218" i="9"/>
  <c r="E218" i="9"/>
  <c r="M217" i="9"/>
  <c r="L217" i="9"/>
  <c r="E217" i="9"/>
  <c r="M216" i="9"/>
  <c r="L216" i="9"/>
  <c r="F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c r="H158" i="9"/>
  <c r="G158" i="9"/>
  <c r="E158" i="9" s="1"/>
  <c r="B158" i="9" s="1"/>
  <c r="F158" i="9"/>
  <c r="H157" i="9"/>
  <c r="G157" i="9"/>
  <c r="E157" i="9" s="1"/>
  <c r="B157" i="9" s="1"/>
  <c r="F157" i="9"/>
  <c r="H156" i="9"/>
  <c r="G156" i="9"/>
  <c r="F156" i="9"/>
  <c r="E156" i="9"/>
  <c r="B156" i="9" s="1"/>
  <c r="H155" i="9"/>
  <c r="G155" i="9"/>
  <c r="E155" i="9" s="1"/>
  <c r="B155" i="9" s="1"/>
  <c r="F155" i="9"/>
  <c r="H154" i="9"/>
  <c r="G154" i="9"/>
  <c r="E154" i="9" s="1"/>
  <c r="B154" i="9" s="1"/>
  <c r="F154" i="9"/>
  <c r="H153" i="9"/>
  <c r="G153" i="9"/>
  <c r="F153" i="9"/>
  <c r="H152" i="9"/>
  <c r="G152" i="9"/>
  <c r="E152" i="9" s="1"/>
  <c r="B152" i="9" s="1"/>
  <c r="F152" i="9"/>
  <c r="H151" i="9"/>
  <c r="G151" i="9"/>
  <c r="F151" i="9"/>
  <c r="E151" i="9"/>
  <c r="B151" i="9" s="1"/>
  <c r="H150" i="9"/>
  <c r="G150" i="9"/>
  <c r="E150" i="9" s="1"/>
  <c r="B150" i="9" s="1"/>
  <c r="F150" i="9"/>
  <c r="H149" i="9"/>
  <c r="G149" i="9"/>
  <c r="F149" i="9"/>
  <c r="H148" i="9"/>
  <c r="G148" i="9"/>
  <c r="F148" i="9"/>
  <c r="E148" i="9"/>
  <c r="B148" i="9"/>
  <c r="H147" i="9"/>
  <c r="G147" i="9"/>
  <c r="F147" i="9"/>
  <c r="H146" i="9"/>
  <c r="G146" i="9"/>
  <c r="F146" i="9"/>
  <c r="E146" i="9"/>
  <c r="B146" i="9" s="1"/>
  <c r="H145" i="9"/>
  <c r="G145" i="9"/>
  <c r="F145" i="9"/>
  <c r="E145" i="9"/>
  <c r="B145" i="9"/>
  <c r="H144" i="9"/>
  <c r="G144" i="9"/>
  <c r="E144" i="9" s="1"/>
  <c r="B144" i="9" s="1"/>
  <c r="F144" i="9"/>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F138" i="9"/>
  <c r="E138" i="9"/>
  <c r="B138" i="9" s="1"/>
  <c r="H137" i="9"/>
  <c r="G137" i="9"/>
  <c r="E137" i="9" s="1"/>
  <c r="F137" i="9"/>
  <c r="B137" i="9"/>
  <c r="H136" i="9"/>
  <c r="G136" i="9"/>
  <c r="F136" i="9"/>
  <c r="H135" i="9"/>
  <c r="G135" i="9"/>
  <c r="F135" i="9"/>
  <c r="E135" i="9"/>
  <c r="B135" i="9"/>
  <c r="H134" i="9"/>
  <c r="G134" i="9"/>
  <c r="E134" i="9" s="1"/>
  <c r="B134" i="9" s="1"/>
  <c r="F134" i="9"/>
  <c r="H133" i="9"/>
  <c r="G133" i="9"/>
  <c r="F133" i="9"/>
  <c r="H132" i="9"/>
  <c r="G132" i="9"/>
  <c r="F132" i="9"/>
  <c r="E132" i="9"/>
  <c r="B132" i="9"/>
  <c r="H131" i="9"/>
  <c r="G131" i="9"/>
  <c r="F131" i="9"/>
  <c r="H130" i="9"/>
  <c r="G130" i="9"/>
  <c r="E130" i="9" s="1"/>
  <c r="B130" i="9" s="1"/>
  <c r="F130" i="9"/>
  <c r="H129" i="9"/>
  <c r="G129" i="9"/>
  <c r="F129" i="9"/>
  <c r="E129" i="9"/>
  <c r="B129" i="9"/>
  <c r="H128" i="9"/>
  <c r="G128" i="9"/>
  <c r="F128" i="9"/>
  <c r="H127" i="9"/>
  <c r="G127" i="9"/>
  <c r="F127" i="9"/>
  <c r="E127" i="9"/>
  <c r="B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F119" i="9"/>
  <c r="B119" i="9" s="1"/>
  <c r="E119" i="9"/>
  <c r="H118" i="9"/>
  <c r="G118" i="9"/>
  <c r="E118" i="9" s="1"/>
  <c r="B118" i="9" s="1"/>
  <c r="F118" i="9"/>
  <c r="H117" i="9"/>
  <c r="G117" i="9"/>
  <c r="E117" i="9" s="1"/>
  <c r="F117" i="9"/>
  <c r="H116" i="9"/>
  <c r="G116" i="9"/>
  <c r="F116" i="9"/>
  <c r="E116" i="9"/>
  <c r="B116" i="9" s="1"/>
  <c r="H115" i="9"/>
  <c r="G115" i="9"/>
  <c r="E115" i="9" s="1"/>
  <c r="B115" i="9" s="1"/>
  <c r="F115" i="9"/>
  <c r="H114" i="9"/>
  <c r="G114" i="9"/>
  <c r="F114" i="9"/>
  <c r="E114" i="9"/>
  <c r="B114" i="9" s="1"/>
  <c r="H113" i="9"/>
  <c r="G113" i="9"/>
  <c r="F113" i="9"/>
  <c r="E113" i="9"/>
  <c r="B113" i="9"/>
  <c r="H112" i="9"/>
  <c r="G112" i="9"/>
  <c r="E112" i="9" s="1"/>
  <c r="B112" i="9" s="1"/>
  <c r="F112" i="9"/>
  <c r="H111" i="9"/>
  <c r="E111" i="9" s="1"/>
  <c r="B111" i="9" s="1"/>
  <c r="G111" i="9"/>
  <c r="F111" i="9"/>
  <c r="H110" i="9"/>
  <c r="G110" i="9"/>
  <c r="E110" i="9" s="1"/>
  <c r="B110" i="9" s="1"/>
  <c r="F110" i="9"/>
  <c r="H109" i="9"/>
  <c r="G109" i="9"/>
  <c r="F109" i="9"/>
  <c r="H108" i="9"/>
  <c r="G108" i="9"/>
  <c r="F108" i="9"/>
  <c r="E108" i="9"/>
  <c r="B108" i="9"/>
  <c r="H107" i="9"/>
  <c r="G107" i="9"/>
  <c r="F107" i="9"/>
  <c r="H106" i="9"/>
  <c r="G106" i="9"/>
  <c r="F106" i="9"/>
  <c r="E106" i="9"/>
  <c r="B106" i="9" s="1"/>
  <c r="H105" i="9"/>
  <c r="G105" i="9"/>
  <c r="F105" i="9"/>
  <c r="E105" i="9"/>
  <c r="B105" i="9"/>
  <c r="H104" i="9"/>
  <c r="G104" i="9"/>
  <c r="E104" i="9" s="1"/>
  <c r="B104" i="9" s="1"/>
  <c r="F104" i="9"/>
  <c r="H103" i="9"/>
  <c r="G103" i="9"/>
  <c r="F103" i="9"/>
  <c r="E103" i="9"/>
  <c r="B103" i="9"/>
  <c r="H102" i="9"/>
  <c r="G102" i="9"/>
  <c r="E102" i="9" s="1"/>
  <c r="B102" i="9" s="1"/>
  <c r="F102" i="9"/>
  <c r="H101" i="9"/>
  <c r="G101" i="9"/>
  <c r="F101" i="9"/>
  <c r="H100" i="9"/>
  <c r="G100" i="9"/>
  <c r="F100" i="9"/>
  <c r="E100" i="9"/>
  <c r="B100" i="9"/>
  <c r="H99" i="9"/>
  <c r="G99" i="9"/>
  <c r="F99" i="9"/>
  <c r="H98" i="9"/>
  <c r="G98" i="9"/>
  <c r="E98" i="9" s="1"/>
  <c r="B98" i="9" s="1"/>
  <c r="F98" i="9"/>
  <c r="H97" i="9"/>
  <c r="G97" i="9"/>
  <c r="F97" i="9"/>
  <c r="E97" i="9"/>
  <c r="B97" i="9"/>
  <c r="H96" i="9"/>
  <c r="G96" i="9"/>
  <c r="F96" i="9"/>
  <c r="H95" i="9"/>
  <c r="G95" i="9"/>
  <c r="F95" i="9"/>
  <c r="E95" i="9"/>
  <c r="B95" i="9"/>
  <c r="H94" i="9"/>
  <c r="G94" i="9"/>
  <c r="E94" i="9" s="1"/>
  <c r="B94" i="9" s="1"/>
  <c r="F94" i="9"/>
  <c r="H93" i="9"/>
  <c r="G93" i="9"/>
  <c r="F93" i="9"/>
  <c r="H92" i="9"/>
  <c r="G92" i="9"/>
  <c r="F92" i="9"/>
  <c r="E92" i="9"/>
  <c r="B92" i="9"/>
  <c r="H91" i="9"/>
  <c r="G91" i="9"/>
  <c r="F91" i="9"/>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F85" i="9"/>
  <c r="H84" i="9"/>
  <c r="G84" i="9"/>
  <c r="F84" i="9"/>
  <c r="E84" i="9"/>
  <c r="B84" i="9"/>
  <c r="H83" i="9"/>
  <c r="G83" i="9"/>
  <c r="E83" i="9" s="1"/>
  <c r="B83" i="9" s="1"/>
  <c r="F83" i="9"/>
  <c r="H82" i="9"/>
  <c r="G82" i="9"/>
  <c r="F82" i="9"/>
  <c r="E82" i="9"/>
  <c r="B82" i="9" s="1"/>
  <c r="H81" i="9"/>
  <c r="G81" i="9"/>
  <c r="E81" i="9" s="1"/>
  <c r="F81" i="9"/>
  <c r="B81" i="9"/>
  <c r="H80" i="9"/>
  <c r="G80" i="9"/>
  <c r="F80" i="9"/>
  <c r="H79" i="9"/>
  <c r="G79" i="9"/>
  <c r="F79" i="9"/>
  <c r="E79" i="9"/>
  <c r="B79" i="9"/>
  <c r="H78" i="9"/>
  <c r="G78" i="9"/>
  <c r="E78" i="9" s="1"/>
  <c r="B78" i="9" s="1"/>
  <c r="F78" i="9"/>
  <c r="H77" i="9"/>
  <c r="G77" i="9"/>
  <c r="E77" i="9" s="1"/>
  <c r="B77" i="9" s="1"/>
  <c r="F77" i="9"/>
  <c r="H76" i="9"/>
  <c r="G76" i="9"/>
  <c r="F76" i="9"/>
  <c r="E76" i="9"/>
  <c r="B76" i="9" s="1"/>
  <c r="H75" i="9"/>
  <c r="G75" i="9"/>
  <c r="E75" i="9" s="1"/>
  <c r="B75" i="9" s="1"/>
  <c r="F75" i="9"/>
  <c r="H74" i="9"/>
  <c r="G74" i="9"/>
  <c r="E74" i="9" s="1"/>
  <c r="F74" i="9"/>
  <c r="H73" i="9"/>
  <c r="G73" i="9"/>
  <c r="F73" i="9"/>
  <c r="E73" i="9"/>
  <c r="B73" i="9"/>
  <c r="H72" i="9"/>
  <c r="G72" i="9"/>
  <c r="E72" i="9" s="1"/>
  <c r="B72" i="9" s="1"/>
  <c r="F72" i="9"/>
  <c r="H71" i="9"/>
  <c r="G71" i="9"/>
  <c r="F71" i="9"/>
  <c r="B71" i="9" s="1"/>
  <c r="E71" i="9"/>
  <c r="G70" i="9"/>
  <c r="F70" i="9"/>
  <c r="H69" i="9"/>
  <c r="G69" i="9"/>
  <c r="F69" i="9"/>
  <c r="H68" i="9"/>
  <c r="E68" i="9" s="1"/>
  <c r="B68" i="9" s="1"/>
  <c r="G68" i="9"/>
  <c r="F68" i="9"/>
  <c r="H67" i="9"/>
  <c r="G67" i="9"/>
  <c r="E67" i="9" s="1"/>
  <c r="B67" i="9" s="1"/>
  <c r="F67" i="9"/>
  <c r="H66" i="9"/>
  <c r="G66" i="9"/>
  <c r="F66" i="9"/>
  <c r="E66" i="9"/>
  <c r="B66" i="9" s="1"/>
  <c r="H65" i="9"/>
  <c r="G65" i="9"/>
  <c r="E65" i="9" s="1"/>
  <c r="F65" i="9"/>
  <c r="B65" i="9"/>
  <c r="H64" i="9"/>
  <c r="G64" i="9"/>
  <c r="E64" i="9" s="1"/>
  <c r="B64" i="9" s="1"/>
  <c r="F64" i="9"/>
  <c r="H63" i="9"/>
  <c r="G63" i="9"/>
  <c r="F63" i="9"/>
  <c r="E63" i="9"/>
  <c r="B63" i="9"/>
  <c r="H62" i="9"/>
  <c r="G62" i="9"/>
  <c r="E62" i="9" s="1"/>
  <c r="B62" i="9" s="1"/>
  <c r="F62" i="9"/>
  <c r="H61" i="9"/>
  <c r="G61" i="9"/>
  <c r="F61" i="9"/>
  <c r="H60" i="9"/>
  <c r="E60" i="9" s="1"/>
  <c r="B60" i="9" s="1"/>
  <c r="G60" i="9"/>
  <c r="F60" i="9"/>
  <c r="H59" i="9"/>
  <c r="G59" i="9"/>
  <c r="F59" i="9"/>
  <c r="H58" i="9"/>
  <c r="G58" i="9"/>
  <c r="E58" i="9" s="1"/>
  <c r="B58" i="9" s="1"/>
  <c r="F58" i="9"/>
  <c r="H57" i="9"/>
  <c r="G57" i="9"/>
  <c r="F57" i="9"/>
  <c r="H56" i="9"/>
  <c r="G56" i="9"/>
  <c r="E56" i="9" s="1"/>
  <c r="B56" i="9" s="1"/>
  <c r="F56" i="9"/>
  <c r="H55" i="9"/>
  <c r="G55" i="9"/>
  <c r="F55" i="9"/>
  <c r="E55" i="9"/>
  <c r="H54" i="9"/>
  <c r="G54" i="9"/>
  <c r="F54" i="9"/>
  <c r="E54" i="9"/>
  <c r="B54" i="9" s="1"/>
  <c r="H53" i="9"/>
  <c r="G53" i="9"/>
  <c r="F53" i="9"/>
  <c r="H52" i="9"/>
  <c r="G52" i="9"/>
  <c r="F52" i="9"/>
  <c r="E52" i="9"/>
  <c r="B52" i="9"/>
  <c r="H51" i="9"/>
  <c r="G51" i="9"/>
  <c r="E51" i="9" s="1"/>
  <c r="B51" i="9" s="1"/>
  <c r="F51" i="9"/>
  <c r="H50" i="9"/>
  <c r="G50" i="9"/>
  <c r="E50" i="9" s="1"/>
  <c r="F50" i="9"/>
  <c r="H49" i="9"/>
  <c r="G49" i="9"/>
  <c r="E49" i="9" s="1"/>
  <c r="B49" i="9" s="1"/>
  <c r="F49" i="9"/>
  <c r="H48" i="9"/>
  <c r="G48" i="9"/>
  <c r="E48" i="9" s="1"/>
  <c r="B48" i="9" s="1"/>
  <c r="F48" i="9"/>
  <c r="H47" i="9"/>
  <c r="E47" i="9" s="1"/>
  <c r="B47" i="9" s="1"/>
  <c r="G47" i="9"/>
  <c r="F47" i="9"/>
  <c r="H46" i="9"/>
  <c r="G46" i="9"/>
  <c r="F46" i="9"/>
  <c r="H45" i="9"/>
  <c r="G45" i="9"/>
  <c r="F45" i="9"/>
  <c r="H44" i="9"/>
  <c r="E44" i="9" s="1"/>
  <c r="B44" i="9" s="1"/>
  <c r="G44" i="9"/>
  <c r="F44" i="9"/>
  <c r="H43" i="9"/>
  <c r="E43" i="9" s="1"/>
  <c r="B43" i="9" s="1"/>
  <c r="G43" i="9"/>
  <c r="F43" i="9"/>
  <c r="H42" i="9"/>
  <c r="E42" i="9" s="1"/>
  <c r="B42" i="9" s="1"/>
  <c r="G42" i="9"/>
  <c r="F42" i="9"/>
  <c r="H41" i="9"/>
  <c r="G41" i="9"/>
  <c r="F41" i="9"/>
  <c r="H40" i="9"/>
  <c r="G40" i="9"/>
  <c r="F40" i="9"/>
  <c r="H39" i="9"/>
  <c r="G39" i="9"/>
  <c r="F39" i="9"/>
  <c r="E39" i="9"/>
  <c r="B39" i="9"/>
  <c r="H38" i="9"/>
  <c r="G38" i="9"/>
  <c r="F38" i="9"/>
  <c r="H37" i="9"/>
  <c r="G37" i="9"/>
  <c r="E37" i="9" s="1"/>
  <c r="B37" i="9" s="1"/>
  <c r="F37" i="9"/>
  <c r="H36" i="9"/>
  <c r="G36" i="9"/>
  <c r="E36" i="9" s="1"/>
  <c r="B36" i="9" s="1"/>
  <c r="F36" i="9"/>
  <c r="H35" i="9"/>
  <c r="E35" i="9" s="1"/>
  <c r="B35" i="9" s="1"/>
  <c r="G35" i="9"/>
  <c r="F35" i="9"/>
  <c r="H34" i="9"/>
  <c r="G34" i="9"/>
  <c r="E34" i="9" s="1"/>
  <c r="B34" i="9" s="1"/>
  <c r="F34" i="9"/>
  <c r="H33" i="9"/>
  <c r="G33" i="9"/>
  <c r="E33" i="9" s="1"/>
  <c r="B33" i="9" s="1"/>
  <c r="F33" i="9"/>
  <c r="H32" i="9"/>
  <c r="G32" i="9"/>
  <c r="F32" i="9"/>
  <c r="H31" i="9"/>
  <c r="G31" i="9"/>
  <c r="F31" i="9"/>
  <c r="E31" i="9"/>
  <c r="B31" i="9" s="1"/>
  <c r="H30" i="9"/>
  <c r="G30" i="9"/>
  <c r="E30" i="9" s="1"/>
  <c r="F30" i="9"/>
  <c r="H29" i="9"/>
  <c r="G29" i="9"/>
  <c r="F29" i="9"/>
  <c r="H28" i="9"/>
  <c r="E28" i="9" s="1"/>
  <c r="B28" i="9" s="1"/>
  <c r="G28" i="9"/>
  <c r="F28" i="9"/>
  <c r="H27" i="9"/>
  <c r="G27" i="9"/>
  <c r="E27" i="9" s="1"/>
  <c r="B27" i="9" s="1"/>
  <c r="F27" i="9"/>
  <c r="H26" i="9"/>
  <c r="G26" i="9"/>
  <c r="F26" i="9"/>
  <c r="H25" i="9"/>
  <c r="G25" i="9"/>
  <c r="F25" i="9"/>
  <c r="H24" i="9"/>
  <c r="E24" i="9" s="1"/>
  <c r="B24" i="9" s="1"/>
  <c r="G24" i="9"/>
  <c r="F24" i="9"/>
  <c r="H23" i="9"/>
  <c r="G23" i="9"/>
  <c r="F23" i="9"/>
  <c r="E23" i="9"/>
  <c r="B23" i="9" s="1"/>
  <c r="H22" i="9"/>
  <c r="G22" i="9"/>
  <c r="F22" i="9"/>
  <c r="F21" i="9"/>
  <c r="F4" i="9"/>
  <c r="O3" i="9"/>
  <c r="G275" i="9" s="1"/>
  <c r="E275" i="9" s="1"/>
  <c r="I3" i="9"/>
  <c r="H3" i="9"/>
  <c r="G3" i="9"/>
  <c r="D101" i="8"/>
  <c r="I36" i="3" s="1"/>
  <c r="D95" i="8"/>
  <c r="D90" i="8"/>
  <c r="D85" i="8"/>
  <c r="D80" i="8"/>
  <c r="D75" i="8"/>
  <c r="C1550" i="1" s="1"/>
  <c r="D70" i="8"/>
  <c r="D65" i="8"/>
  <c r="D60" i="8"/>
  <c r="D55" i="8"/>
  <c r="D50" i="8"/>
  <c r="D44" i="8"/>
  <c r="D36" i="8"/>
  <c r="D26" i="8"/>
  <c r="C1501" i="1" s="1"/>
  <c r="H1501" i="1" s="1"/>
  <c r="D18" i="8"/>
  <c r="D8" i="8"/>
  <c r="C1483" i="1" s="1"/>
  <c r="E44" i="7"/>
  <c r="D44" i="7"/>
  <c r="E39" i="7"/>
  <c r="D39" i="7"/>
  <c r="D38" i="7"/>
  <c r="E30" i="7"/>
  <c r="D30" i="7"/>
  <c r="E23" i="7"/>
  <c r="E22" i="7" s="1"/>
  <c r="D23" i="7"/>
  <c r="D22" i="7" s="1"/>
  <c r="E14" i="7"/>
  <c r="D14" i="7"/>
  <c r="E7" i="7"/>
  <c r="E6" i="7" s="1"/>
  <c r="D7" i="7"/>
  <c r="F140" i="6"/>
  <c r="F139" i="6"/>
  <c r="F138" i="6"/>
  <c r="F137" i="6"/>
  <c r="F136" i="6"/>
  <c r="F135" i="6"/>
  <c r="F134" i="6"/>
  <c r="F133" i="6"/>
  <c r="F132" i="6"/>
  <c r="F131" i="6"/>
  <c r="F130" i="6"/>
  <c r="E130" i="6"/>
  <c r="D130" i="6"/>
  <c r="E129" i="6"/>
  <c r="D1423" i="1" s="1"/>
  <c r="D129"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E107" i="6"/>
  <c r="D1401" i="1" s="1"/>
  <c r="D107" i="6"/>
  <c r="F106" i="6"/>
  <c r="F105" i="6"/>
  <c r="F104" i="6"/>
  <c r="F103" i="6"/>
  <c r="F102" i="6"/>
  <c r="F101" i="6"/>
  <c r="F100" i="6"/>
  <c r="F99" i="6"/>
  <c r="E99" i="6"/>
  <c r="D99" i="6"/>
  <c r="F98" i="6"/>
  <c r="F97" i="6"/>
  <c r="F96" i="6"/>
  <c r="F95" i="6"/>
  <c r="F94" i="6"/>
  <c r="E94" i="6"/>
  <c r="D94" i="6"/>
  <c r="F93" i="6"/>
  <c r="F92" i="6"/>
  <c r="F91" i="6"/>
  <c r="E90" i="6"/>
  <c r="D90" i="6"/>
  <c r="F90" i="6" s="1"/>
  <c r="E89" i="6"/>
  <c r="D1383" i="1" s="1"/>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F61" i="6" s="1"/>
  <c r="D61" i="6"/>
  <c r="F60" i="6"/>
  <c r="F59" i="6"/>
  <c r="F58" i="6"/>
  <c r="F57" i="6"/>
  <c r="F56" i="6"/>
  <c r="F55" i="6"/>
  <c r="E54" i="6"/>
  <c r="D1348" i="1" s="1"/>
  <c r="D54" i="6"/>
  <c r="F53" i="6"/>
  <c r="F52" i="6"/>
  <c r="F51" i="6"/>
  <c r="F50" i="6"/>
  <c r="E50" i="6"/>
  <c r="D50" i="6"/>
  <c r="F49" i="6"/>
  <c r="F48" i="6"/>
  <c r="F47" i="6"/>
  <c r="F46" i="6"/>
  <c r="F45" i="6"/>
  <c r="F44" i="6"/>
  <c r="F43" i="6"/>
  <c r="E43" i="6"/>
  <c r="D43" i="6"/>
  <c r="F42" i="6"/>
  <c r="F41" i="6"/>
  <c r="F40" i="6"/>
  <c r="F39" i="6"/>
  <c r="E39" i="6"/>
  <c r="D39" i="6"/>
  <c r="F38" i="6"/>
  <c r="F37" i="6"/>
  <c r="E36" i="6"/>
  <c r="D1330" i="1" s="1"/>
  <c r="H1330" i="1"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07" i="1"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8" i="5"/>
  <c r="D258" i="5"/>
  <c r="F257" i="5"/>
  <c r="F256" i="5"/>
  <c r="F255" i="5"/>
  <c r="F254" i="5"/>
  <c r="F253" i="5"/>
  <c r="F252" i="5"/>
  <c r="F251" i="5"/>
  <c r="E250" i="5"/>
  <c r="D1227" i="1" s="1"/>
  <c r="D250" i="5"/>
  <c r="F249" i="5"/>
  <c r="F248" i="5"/>
  <c r="F247" i="5"/>
  <c r="E246" i="5"/>
  <c r="D246" i="5"/>
  <c r="F244" i="5"/>
  <c r="F243" i="5"/>
  <c r="E242" i="5"/>
  <c r="D242" i="5"/>
  <c r="C1219" i="1" s="1"/>
  <c r="F241" i="5"/>
  <c r="F240" i="5"/>
  <c r="E239" i="5"/>
  <c r="D1216" i="1" s="1"/>
  <c r="H1216" i="1"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s="1"/>
  <c r="C1183" i="1" s="1"/>
  <c r="F205" i="5"/>
  <c r="F204" i="5"/>
  <c r="F203" i="5"/>
  <c r="F202" i="5"/>
  <c r="F201" i="5"/>
  <c r="F200" i="5"/>
  <c r="F199" i="5"/>
  <c r="F198" i="5"/>
  <c r="E198" i="5"/>
  <c r="D198" i="5"/>
  <c r="F197" i="5"/>
  <c r="F196" i="5"/>
  <c r="F195" i="5"/>
  <c r="F194" i="5"/>
  <c r="F193" i="5"/>
  <c r="F192" i="5"/>
  <c r="E191" i="5"/>
  <c r="D191" i="5"/>
  <c r="F191" i="5" s="1"/>
  <c r="E190" i="5"/>
  <c r="H309" i="9" s="1"/>
  <c r="F189" i="5"/>
  <c r="F188" i="5"/>
  <c r="F187" i="5"/>
  <c r="F186" i="5"/>
  <c r="F185" i="5"/>
  <c r="F184" i="5"/>
  <c r="F183" i="5"/>
  <c r="F182" i="5"/>
  <c r="F181" i="5"/>
  <c r="E180" i="5"/>
  <c r="F180" i="5" s="1"/>
  <c r="D180" i="5"/>
  <c r="D177" i="5" s="1"/>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F145" i="5"/>
  <c r="F144" i="5"/>
  <c r="F143" i="5"/>
  <c r="F142" i="5"/>
  <c r="E142" i="5"/>
  <c r="D1120" i="1" s="1"/>
  <c r="D142" i="5"/>
  <c r="F141" i="5"/>
  <c r="F140" i="5"/>
  <c r="F139" i="5"/>
  <c r="F138" i="5"/>
  <c r="F137" i="5"/>
  <c r="F136" i="5"/>
  <c r="E135" i="5"/>
  <c r="D1113" i="1" s="1"/>
  <c r="D135" i="5"/>
  <c r="D134" i="5"/>
  <c r="F133" i="5"/>
  <c r="F132" i="5"/>
  <c r="F131" i="5"/>
  <c r="F130" i="5"/>
  <c r="F129" i="5"/>
  <c r="F128" i="5"/>
  <c r="F127" i="5"/>
  <c r="F126" i="5"/>
  <c r="E126" i="5"/>
  <c r="D1104" i="1" s="1"/>
  <c r="D126" i="5"/>
  <c r="F125" i="5"/>
  <c r="F124" i="5"/>
  <c r="F123" i="5"/>
  <c r="F122" i="5"/>
  <c r="F121" i="5"/>
  <c r="F120" i="5"/>
  <c r="E119" i="5"/>
  <c r="E118" i="5" s="1"/>
  <c r="D1096" i="1" s="1"/>
  <c r="D119" i="5"/>
  <c r="D118" i="5" s="1"/>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1056" i="1" s="1"/>
  <c r="D79" i="5"/>
  <c r="D78" i="5"/>
  <c r="F77" i="5"/>
  <c r="F76" i="5"/>
  <c r="F75" i="5"/>
  <c r="F74" i="5"/>
  <c r="F73" i="5"/>
  <c r="F72" i="5"/>
  <c r="F71" i="5"/>
  <c r="E70" i="5"/>
  <c r="E69" i="5" s="1"/>
  <c r="D1047" i="1" s="1"/>
  <c r="D70" i="5"/>
  <c r="C1048" i="1" s="1"/>
  <c r="F67" i="5"/>
  <c r="F66" i="5"/>
  <c r="F65" i="5"/>
  <c r="F64" i="5"/>
  <c r="E63" i="5"/>
  <c r="F63" i="5" s="1"/>
  <c r="D63" i="5"/>
  <c r="F62" i="5"/>
  <c r="F61" i="5"/>
  <c r="F60" i="5"/>
  <c r="F59" i="5"/>
  <c r="F58" i="5"/>
  <c r="F57" i="5"/>
  <c r="E56" i="5"/>
  <c r="D1034" i="1" s="1"/>
  <c r="H1034" i="1" s="1"/>
  <c r="D56" i="5"/>
  <c r="F55" i="5"/>
  <c r="F54" i="5"/>
  <c r="F53" i="5"/>
  <c r="E52" i="5"/>
  <c r="D52" i="5"/>
  <c r="F52" i="5" s="1"/>
  <c r="F51" i="5"/>
  <c r="F50" i="5"/>
  <c r="F49" i="5"/>
  <c r="F48" i="5"/>
  <c r="F47" i="5"/>
  <c r="F46" i="5"/>
  <c r="E45" i="5"/>
  <c r="F45" i="5" s="1"/>
  <c r="D45" i="5"/>
  <c r="F44" i="5"/>
  <c r="F43" i="5"/>
  <c r="F42" i="5"/>
  <c r="E41" i="5"/>
  <c r="D1019" i="1" s="1"/>
  <c r="D41" i="5"/>
  <c r="F41" i="5" s="1"/>
  <c r="F40" i="5"/>
  <c r="F39" i="5"/>
  <c r="F38" i="5"/>
  <c r="F37" i="5"/>
  <c r="F36" i="5"/>
  <c r="E35" i="5"/>
  <c r="D1013" i="1" s="1"/>
  <c r="D35" i="5"/>
  <c r="F34" i="5"/>
  <c r="F33" i="5"/>
  <c r="F32" i="5"/>
  <c r="F31" i="5"/>
  <c r="F30" i="5"/>
  <c r="E29" i="5"/>
  <c r="D1007" i="1" s="1"/>
  <c r="H1007" i="1" s="1"/>
  <c r="D29" i="5"/>
  <c r="F28" i="5"/>
  <c r="F27" i="5"/>
  <c r="F26" i="5"/>
  <c r="F25" i="5"/>
  <c r="F24" i="5"/>
  <c r="F23" i="5"/>
  <c r="F22" i="5"/>
  <c r="F21" i="5"/>
  <c r="F20" i="5"/>
  <c r="E19" i="5"/>
  <c r="D19" i="5"/>
  <c r="F18" i="5"/>
  <c r="F17" i="5"/>
  <c r="F16" i="5"/>
  <c r="F15" i="5"/>
  <c r="F14" i="5"/>
  <c r="E13" i="5"/>
  <c r="D991" i="1" s="1"/>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44" i="4"/>
  <c r="D644" i="4"/>
  <c r="D643"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E599" i="4"/>
  <c r="D593" i="1" s="1"/>
  <c r="D599" i="4"/>
  <c r="F598" i="4"/>
  <c r="F597" i="4"/>
  <c r="F596" i="4"/>
  <c r="F595" i="4"/>
  <c r="E594" i="4"/>
  <c r="D594" i="4"/>
  <c r="F594" i="4" s="1"/>
  <c r="F592" i="4"/>
  <c r="F591" i="4"/>
  <c r="E590" i="4"/>
  <c r="D590" i="4"/>
  <c r="F590" i="4" s="1"/>
  <c r="F589" i="4"/>
  <c r="F588" i="4"/>
  <c r="E587" i="4"/>
  <c r="D587" i="4"/>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F516" i="4"/>
  <c r="E516" i="4"/>
  <c r="D516" i="4"/>
  <c r="F514" i="4"/>
  <c r="F513" i="4"/>
  <c r="F512" i="4"/>
  <c r="F511" i="4"/>
  <c r="F510" i="4"/>
  <c r="F509" i="4"/>
  <c r="F508" i="4"/>
  <c r="E507" i="4"/>
  <c r="D501"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E418" i="4"/>
  <c r="D418" i="4"/>
  <c r="F417" i="4"/>
  <c r="E417" i="4"/>
  <c r="D417" i="4"/>
  <c r="E416" i="4"/>
  <c r="F416" i="4" s="1"/>
  <c r="D416" i="4"/>
  <c r="F411" i="4"/>
  <c r="F410" i="4"/>
  <c r="F409" i="4"/>
  <c r="F406" i="4"/>
  <c r="F405" i="4"/>
  <c r="F404" i="4"/>
  <c r="F403" i="4"/>
  <c r="E402" i="4"/>
  <c r="D402" i="4"/>
  <c r="F401" i="4"/>
  <c r="E400" i="4"/>
  <c r="D400" i="4"/>
  <c r="F400" i="4" s="1"/>
  <c r="F399" i="4"/>
  <c r="F398" i="4"/>
  <c r="F397" i="4"/>
  <c r="E397" i="4"/>
  <c r="E396" i="4" s="1"/>
  <c r="D391" i="1" s="1"/>
  <c r="D397" i="4"/>
  <c r="D396" i="4"/>
  <c r="F396" i="4" s="1"/>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59" i="1" s="1"/>
  <c r="H359" i="1" s="1"/>
  <c r="D364" i="4"/>
  <c r="D363"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D344" i="4" s="1"/>
  <c r="F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2" i="4"/>
  <c r="F261" i="4"/>
  <c r="F260" i="4"/>
  <c r="E259" i="4"/>
  <c r="D255" i="1" s="1"/>
  <c r="D259" i="4"/>
  <c r="F258" i="4"/>
  <c r="F257" i="4"/>
  <c r="F256" i="4"/>
  <c r="F255" i="4"/>
  <c r="F254" i="4"/>
  <c r="F253" i="4"/>
  <c r="E253" i="4"/>
  <c r="E252" i="4" s="1"/>
  <c r="D248" i="1" s="1"/>
  <c r="D253" i="4"/>
  <c r="D252" i="4" s="1"/>
  <c r="F251" i="4"/>
  <c r="F250" i="4"/>
  <c r="F249" i="4"/>
  <c r="F248" i="4"/>
  <c r="E247" i="4"/>
  <c r="D247" i="4"/>
  <c r="F247" i="4" s="1"/>
  <c r="F246" i="4"/>
  <c r="F245" i="4"/>
  <c r="F244" i="4"/>
  <c r="E244" i="4"/>
  <c r="D244" i="4"/>
  <c r="F243" i="4"/>
  <c r="F242" i="4"/>
  <c r="F241" i="4"/>
  <c r="E240" i="4"/>
  <c r="D240" i="4"/>
  <c r="F239" i="4"/>
  <c r="F238" i="4"/>
  <c r="F237" i="4"/>
  <c r="E236" i="4"/>
  <c r="F236" i="4" s="1"/>
  <c r="D236" i="4"/>
  <c r="F235" i="4"/>
  <c r="F234" i="4"/>
  <c r="F233" i="4"/>
  <c r="F232" i="4"/>
  <c r="E231" i="4"/>
  <c r="D231" i="4"/>
  <c r="F230" i="4"/>
  <c r="F229" i="4"/>
  <c r="F228" i="4"/>
  <c r="E228" i="4"/>
  <c r="E224" i="4" s="1"/>
  <c r="D220" i="1" s="1"/>
  <c r="D228" i="4"/>
  <c r="F227" i="4"/>
  <c r="F226" i="4"/>
  <c r="E225" i="4"/>
  <c r="D225" i="4"/>
  <c r="D224" i="4" s="1"/>
  <c r="F223" i="4"/>
  <c r="F222" i="4"/>
  <c r="F221" i="4"/>
  <c r="F220" i="4"/>
  <c r="E219" i="4"/>
  <c r="E215" i="4" s="1"/>
  <c r="D211" i="1" s="1"/>
  <c r="D219" i="4"/>
  <c r="F218" i="4"/>
  <c r="F217" i="4"/>
  <c r="E216" i="4"/>
  <c r="F216" i="4" s="1"/>
  <c r="D216" i="4"/>
  <c r="F214" i="4"/>
  <c r="F213" i="4"/>
  <c r="F212" i="4"/>
  <c r="F211" i="4"/>
  <c r="E210" i="4"/>
  <c r="D206" i="1" s="1"/>
  <c r="G206" i="1" s="1"/>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E140" i="4"/>
  <c r="E139" i="4" s="1"/>
  <c r="D140" i="4"/>
  <c r="F138" i="4"/>
  <c r="F137" i="4"/>
  <c r="F136" i="4"/>
  <c r="F135" i="4"/>
  <c r="F134" i="4"/>
  <c r="E134" i="4"/>
  <c r="E133" i="4" s="1"/>
  <c r="D134" i="4"/>
  <c r="D133" i="4" s="1"/>
  <c r="F133" i="4" s="1"/>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D82" i="4" s="1"/>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F62" i="4" s="1"/>
  <c r="D62" i="4"/>
  <c r="F61" i="4"/>
  <c r="F60" i="4"/>
  <c r="E59" i="4"/>
  <c r="F59" i="4" s="1"/>
  <c r="D59" i="4"/>
  <c r="F58" i="4"/>
  <c r="F57" i="4"/>
  <c r="F56" i="4"/>
  <c r="F55" i="4"/>
  <c r="E54" i="4"/>
  <c r="D54" i="4"/>
  <c r="F53" i="4"/>
  <c r="F52" i="4"/>
  <c r="E51" i="4"/>
  <c r="D47" i="1" s="1"/>
  <c r="D51" i="4"/>
  <c r="F49" i="4"/>
  <c r="F48" i="4"/>
  <c r="F47" i="4"/>
  <c r="F46" i="4"/>
  <c r="E45" i="4"/>
  <c r="E44" i="4" s="1"/>
  <c r="D45" i="4"/>
  <c r="F45"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G1577" i="1"/>
  <c r="C1577" i="1"/>
  <c r="H1577" i="1" s="1"/>
  <c r="H1575" i="1"/>
  <c r="G1575" i="1"/>
  <c r="C1575" i="1"/>
  <c r="C1574" i="1"/>
  <c r="H1574" i="1" s="1"/>
  <c r="C1573" i="1"/>
  <c r="H1573" i="1" s="1"/>
  <c r="H1572" i="1"/>
  <c r="C1572" i="1"/>
  <c r="G1572" i="1" s="1"/>
  <c r="H1571" i="1"/>
  <c r="G1571" i="1"/>
  <c r="C1571" i="1"/>
  <c r="C1570" i="1"/>
  <c r="H1570" i="1" s="1"/>
  <c r="G1569" i="1"/>
  <c r="C1569" i="1"/>
  <c r="H1569" i="1" s="1"/>
  <c r="H1568" i="1"/>
  <c r="C1568" i="1"/>
  <c r="G1568" i="1" s="1"/>
  <c r="H1567" i="1"/>
  <c r="G1567" i="1"/>
  <c r="C1567" i="1"/>
  <c r="C1566" i="1"/>
  <c r="H1566" i="1" s="1"/>
  <c r="G1565" i="1"/>
  <c r="C1565" i="1"/>
  <c r="H1565" i="1" s="1"/>
  <c r="C1564" i="1"/>
  <c r="G1564" i="1" s="1"/>
  <c r="H1563" i="1"/>
  <c r="G1563" i="1"/>
  <c r="C1563" i="1"/>
  <c r="H1562" i="1"/>
  <c r="G1562" i="1"/>
  <c r="C1562" i="1"/>
  <c r="C1561" i="1"/>
  <c r="H1561" i="1" s="1"/>
  <c r="C1560" i="1"/>
  <c r="G1560" i="1" s="1"/>
  <c r="H1559" i="1"/>
  <c r="G1559" i="1"/>
  <c r="C1559" i="1"/>
  <c r="C1558" i="1"/>
  <c r="H1558" i="1" s="1"/>
  <c r="C1557" i="1"/>
  <c r="H1557" i="1" s="1"/>
  <c r="C1556" i="1"/>
  <c r="G1556" i="1" s="1"/>
  <c r="G1554" i="1"/>
  <c r="C1554" i="1"/>
  <c r="H1554" i="1" s="1"/>
  <c r="C1553" i="1"/>
  <c r="C1552" i="1"/>
  <c r="G1552" i="1" s="1"/>
  <c r="H1551" i="1"/>
  <c r="G1551" i="1"/>
  <c r="C1551" i="1"/>
  <c r="C1549" i="1"/>
  <c r="H1549" i="1" s="1"/>
  <c r="H1548" i="1"/>
  <c r="C1548" i="1"/>
  <c r="G1548" i="1" s="1"/>
  <c r="C1547" i="1"/>
  <c r="H1547" i="1" s="1"/>
  <c r="H1546" i="1"/>
  <c r="C1546" i="1"/>
  <c r="G1546" i="1" s="1"/>
  <c r="C1545" i="1"/>
  <c r="H1545" i="1" s="1"/>
  <c r="H1544" i="1"/>
  <c r="C1544" i="1"/>
  <c r="G1544" i="1" s="1"/>
  <c r="H1543" i="1"/>
  <c r="G1543" i="1"/>
  <c r="C1543" i="1"/>
  <c r="H1542" i="1"/>
  <c r="C1542" i="1"/>
  <c r="G1542" i="1" s="1"/>
  <c r="C1541" i="1"/>
  <c r="H1541" i="1" s="1"/>
  <c r="G1540" i="1"/>
  <c r="C1540" i="1"/>
  <c r="H1540" i="1" s="1"/>
  <c r="H1539" i="1"/>
  <c r="G1539" i="1"/>
  <c r="C1539" i="1"/>
  <c r="C1538" i="1"/>
  <c r="H1538" i="1" s="1"/>
  <c r="C1537" i="1"/>
  <c r="H1537" i="1" s="1"/>
  <c r="C1536" i="1"/>
  <c r="G1536" i="1" s="1"/>
  <c r="C1535" i="1"/>
  <c r="H1535" i="1" s="1"/>
  <c r="H1534" i="1"/>
  <c r="G1534" i="1"/>
  <c r="C1534" i="1"/>
  <c r="C1533" i="1"/>
  <c r="H1533" i="1" s="1"/>
  <c r="C1532" i="1"/>
  <c r="H1532" i="1" s="1"/>
  <c r="H1531" i="1"/>
  <c r="G1531" i="1"/>
  <c r="C1531" i="1"/>
  <c r="G1530" i="1"/>
  <c r="C1530" i="1"/>
  <c r="H1530" i="1" s="1"/>
  <c r="C1529" i="1"/>
  <c r="C1528" i="1"/>
  <c r="G1528" i="1" s="1"/>
  <c r="G1527" i="1"/>
  <c r="C1527" i="1"/>
  <c r="H1527" i="1" s="1"/>
  <c r="C1526" i="1"/>
  <c r="C1525" i="1"/>
  <c r="H1525" i="1" s="1"/>
  <c r="H1523" i="1"/>
  <c r="G1523" i="1"/>
  <c r="C1523" i="1"/>
  <c r="H1522" i="1"/>
  <c r="G1522" i="1"/>
  <c r="C1522" i="1"/>
  <c r="C1521" i="1"/>
  <c r="H1521" i="1" s="1"/>
  <c r="C1520" i="1"/>
  <c r="H1516" i="1"/>
  <c r="G1516" i="1"/>
  <c r="C1516" i="1"/>
  <c r="C1515" i="1"/>
  <c r="H1515" i="1" s="1"/>
  <c r="C1514" i="1"/>
  <c r="H1514" i="1" s="1"/>
  <c r="H1513" i="1"/>
  <c r="C1513" i="1"/>
  <c r="G1513" i="1" s="1"/>
  <c r="H1512" i="1"/>
  <c r="C1512" i="1"/>
  <c r="G1512" i="1" s="1"/>
  <c r="C1511" i="1"/>
  <c r="H1511" i="1" s="1"/>
  <c r="C1510" i="1"/>
  <c r="G1510" i="1" s="1"/>
  <c r="C1509" i="1"/>
  <c r="H1509" i="1" s="1"/>
  <c r="C1508" i="1"/>
  <c r="H1508" i="1" s="1"/>
  <c r="C1507" i="1"/>
  <c r="H1507" i="1" s="1"/>
  <c r="C1506" i="1"/>
  <c r="H1506" i="1" s="1"/>
  <c r="C1505" i="1"/>
  <c r="H1505" i="1" s="1"/>
  <c r="C1504" i="1"/>
  <c r="G1504" i="1" s="1"/>
  <c r="C1503" i="1"/>
  <c r="H1503" i="1" s="1"/>
  <c r="C1502" i="1"/>
  <c r="G1502" i="1" s="1"/>
  <c r="C1500" i="1"/>
  <c r="H1500" i="1" s="1"/>
  <c r="G1498" i="1"/>
  <c r="C1498" i="1"/>
  <c r="H1498" i="1" s="1"/>
  <c r="C1497" i="1"/>
  <c r="C1496" i="1"/>
  <c r="G1496" i="1" s="1"/>
  <c r="G1495" i="1"/>
  <c r="C1495" i="1"/>
  <c r="H1495" i="1" s="1"/>
  <c r="C1494" i="1"/>
  <c r="C1493" i="1"/>
  <c r="H1493" i="1" s="1"/>
  <c r="C1492" i="1"/>
  <c r="H1492" i="1" s="1"/>
  <c r="C1491" i="1"/>
  <c r="G1491" i="1" s="1"/>
  <c r="H1490" i="1"/>
  <c r="G1490" i="1"/>
  <c r="C1490" i="1"/>
  <c r="C1489" i="1"/>
  <c r="G1489" i="1" s="1"/>
  <c r="C1488" i="1"/>
  <c r="C1487" i="1"/>
  <c r="H1487" i="1" s="1"/>
  <c r="H1486" i="1"/>
  <c r="C1486" i="1"/>
  <c r="G1486" i="1" s="1"/>
  <c r="C1485" i="1"/>
  <c r="H1484" i="1"/>
  <c r="G1484" i="1"/>
  <c r="C1484" i="1"/>
  <c r="G1482" i="1"/>
  <c r="C1482" i="1"/>
  <c r="H1482" i="1" s="1"/>
  <c r="G1480" i="1"/>
  <c r="C1480" i="1"/>
  <c r="H1480" i="1" s="1"/>
  <c r="J1479" i="1"/>
  <c r="H1479" i="1"/>
  <c r="I1479" i="1" s="1"/>
  <c r="D1479" i="1"/>
  <c r="G1479" i="1" s="1"/>
  <c r="C1479" i="1"/>
  <c r="H1478" i="1"/>
  <c r="G1478" i="1"/>
  <c r="I1478" i="1" s="1"/>
  <c r="D1478" i="1"/>
  <c r="J1478" i="1" s="1"/>
  <c r="C1478" i="1"/>
  <c r="D1477" i="1"/>
  <c r="C1477" i="1"/>
  <c r="J1476" i="1"/>
  <c r="H1476" i="1"/>
  <c r="D1476" i="1"/>
  <c r="C1476" i="1"/>
  <c r="G1476" i="1" s="1"/>
  <c r="I1476" i="1" s="1"/>
  <c r="G1475" i="1"/>
  <c r="D1475" i="1"/>
  <c r="H1475" i="1" s="1"/>
  <c r="C1475" i="1"/>
  <c r="D1474" i="1"/>
  <c r="C1474" i="1"/>
  <c r="J1473" i="1"/>
  <c r="H1473" i="1"/>
  <c r="D1473" i="1"/>
  <c r="G1473" i="1" s="1"/>
  <c r="I1473" i="1" s="1"/>
  <c r="C1473" i="1"/>
  <c r="J1472" i="1"/>
  <c r="I1472" i="1"/>
  <c r="H1472" i="1"/>
  <c r="D1472" i="1"/>
  <c r="C1472" i="1"/>
  <c r="G1472" i="1" s="1"/>
  <c r="H1471" i="1"/>
  <c r="D1471" i="1"/>
  <c r="J1471" i="1" s="1"/>
  <c r="C1471" i="1"/>
  <c r="H1470" i="1"/>
  <c r="D1470" i="1"/>
  <c r="G1470" i="1" s="1"/>
  <c r="C1470" i="1"/>
  <c r="C1469" i="1"/>
  <c r="D1468" i="1"/>
  <c r="C1468" i="1"/>
  <c r="J1467" i="1"/>
  <c r="H1467" i="1"/>
  <c r="D1467" i="1"/>
  <c r="G1467" i="1" s="1"/>
  <c r="I1467" i="1" s="1"/>
  <c r="C1467" i="1"/>
  <c r="J1466" i="1"/>
  <c r="I1466" i="1"/>
  <c r="H1466" i="1"/>
  <c r="D1466" i="1"/>
  <c r="C1466" i="1"/>
  <c r="G1466" i="1" s="1"/>
  <c r="D1465" i="1"/>
  <c r="J1465" i="1" s="1"/>
  <c r="C1465" i="1"/>
  <c r="D1464" i="1"/>
  <c r="C1464" i="1"/>
  <c r="J1463" i="1"/>
  <c r="H1463" i="1"/>
  <c r="D1463" i="1"/>
  <c r="G1463" i="1" s="1"/>
  <c r="I1463" i="1" s="1"/>
  <c r="C1463" i="1"/>
  <c r="J1462" i="1"/>
  <c r="H1462" i="1"/>
  <c r="D1462" i="1"/>
  <c r="C1462" i="1"/>
  <c r="G1462" i="1" s="1"/>
  <c r="I1462" i="1" s="1"/>
  <c r="D1461" i="1"/>
  <c r="C1461" i="1"/>
  <c r="J1460" i="1"/>
  <c r="H1460" i="1"/>
  <c r="G1460" i="1"/>
  <c r="I1460" i="1" s="1"/>
  <c r="D1460" i="1"/>
  <c r="C1460" i="1"/>
  <c r="J1459" i="1"/>
  <c r="H1459" i="1"/>
  <c r="D1459" i="1"/>
  <c r="C1459" i="1"/>
  <c r="G1459" i="1" s="1"/>
  <c r="I1459" i="1" s="1"/>
  <c r="G1458" i="1"/>
  <c r="D1458" i="1"/>
  <c r="H1458" i="1" s="1"/>
  <c r="C1458" i="1"/>
  <c r="J1458" i="1" s="1"/>
  <c r="D1457" i="1"/>
  <c r="C1457" i="1"/>
  <c r="H1456" i="1"/>
  <c r="G1456" i="1"/>
  <c r="I1456" i="1" s="1"/>
  <c r="D1456" i="1"/>
  <c r="C1456" i="1"/>
  <c r="J1455" i="1"/>
  <c r="H1455" i="1"/>
  <c r="D1455" i="1"/>
  <c r="C1455" i="1"/>
  <c r="G1455" i="1" s="1"/>
  <c r="I1455" i="1" s="1"/>
  <c r="D1454" i="1"/>
  <c r="C1454" i="1"/>
  <c r="C1453" i="1"/>
  <c r="D1452" i="1"/>
  <c r="H1452" i="1" s="1"/>
  <c r="C1452" i="1"/>
  <c r="J1452" i="1" s="1"/>
  <c r="D1451" i="1"/>
  <c r="C1451" i="1"/>
  <c r="J1450" i="1"/>
  <c r="H1450" i="1"/>
  <c r="G1450" i="1"/>
  <c r="I1450" i="1" s="1"/>
  <c r="D1450" i="1"/>
  <c r="C1450" i="1"/>
  <c r="J1449" i="1"/>
  <c r="H1449" i="1"/>
  <c r="D1449" i="1"/>
  <c r="C1449" i="1"/>
  <c r="G1449" i="1" s="1"/>
  <c r="I1449" i="1" s="1"/>
  <c r="D1448" i="1"/>
  <c r="J1448" i="1" s="1"/>
  <c r="C1448" i="1"/>
  <c r="D1447" i="1"/>
  <c r="C1447" i="1"/>
  <c r="J1446" i="1"/>
  <c r="H1446" i="1"/>
  <c r="D1446" i="1"/>
  <c r="C1446" i="1"/>
  <c r="G1446" i="1" s="1"/>
  <c r="I1446" i="1" s="1"/>
  <c r="J1445" i="1"/>
  <c r="H1445" i="1"/>
  <c r="G1445" i="1"/>
  <c r="D1445" i="1"/>
  <c r="C1445" i="1"/>
  <c r="G1444" i="1"/>
  <c r="D1444" i="1"/>
  <c r="C1444" i="1"/>
  <c r="D1443" i="1"/>
  <c r="C1443" i="1"/>
  <c r="J1442" i="1"/>
  <c r="I1442" i="1"/>
  <c r="G1442" i="1"/>
  <c r="D1442" i="1"/>
  <c r="C1442" i="1"/>
  <c r="H1442" i="1" s="1"/>
  <c r="H1441" i="1"/>
  <c r="G1441" i="1"/>
  <c r="I1441" i="1" s="1"/>
  <c r="D1441" i="1"/>
  <c r="C1441" i="1"/>
  <c r="J1441" i="1" s="1"/>
  <c r="D1440" i="1"/>
  <c r="G1440" i="1" s="1"/>
  <c r="C1440" i="1"/>
  <c r="D1439" i="1"/>
  <c r="C1439" i="1"/>
  <c r="H1438" i="1"/>
  <c r="G1438" i="1"/>
  <c r="D1438" i="1"/>
  <c r="C1438" i="1"/>
  <c r="D1437" i="1"/>
  <c r="D1434" i="1"/>
  <c r="G1434" i="1" s="1"/>
  <c r="C1434" i="1"/>
  <c r="D1433" i="1"/>
  <c r="C1433" i="1"/>
  <c r="D1432" i="1"/>
  <c r="H1432" i="1" s="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C1423" i="1"/>
  <c r="H1422" i="1"/>
  <c r="G1422" i="1"/>
  <c r="D1422" i="1"/>
  <c r="C1422" i="1"/>
  <c r="D1421" i="1"/>
  <c r="C1421" i="1"/>
  <c r="G1420" i="1"/>
  <c r="D1420" i="1"/>
  <c r="H1420" i="1" s="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D1410" i="1"/>
  <c r="C1410" i="1"/>
  <c r="C1409" i="1"/>
  <c r="D1407" i="1"/>
  <c r="C1407" i="1"/>
  <c r="H1406" i="1"/>
  <c r="G1406" i="1"/>
  <c r="D1406" i="1"/>
  <c r="C1406" i="1"/>
  <c r="D1405" i="1"/>
  <c r="C1405" i="1"/>
  <c r="H1404" i="1"/>
  <c r="G1404" i="1"/>
  <c r="D1404" i="1"/>
  <c r="C1404" i="1"/>
  <c r="D1403" i="1"/>
  <c r="C1403" i="1"/>
  <c r="H1402" i="1"/>
  <c r="G1402" i="1"/>
  <c r="D1402" i="1"/>
  <c r="C1402"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D1388" i="1"/>
  <c r="H1388" i="1" s="1"/>
  <c r="C1388" i="1"/>
  <c r="D1387" i="1"/>
  <c r="C1387" i="1"/>
  <c r="H1386" i="1"/>
  <c r="G1386" i="1"/>
  <c r="D1386" i="1"/>
  <c r="C1386" i="1"/>
  <c r="D1385" i="1"/>
  <c r="C1385" i="1"/>
  <c r="H1384" i="1"/>
  <c r="G1384" i="1"/>
  <c r="D1384" i="1"/>
  <c r="C1384" i="1"/>
  <c r="H1382" i="1"/>
  <c r="G1382" i="1"/>
  <c r="D1382" i="1"/>
  <c r="C1382" i="1"/>
  <c r="D1381" i="1"/>
  <c r="C1381" i="1"/>
  <c r="H1380" i="1"/>
  <c r="G1380" i="1"/>
  <c r="D1380" i="1"/>
  <c r="C1380" i="1"/>
  <c r="D1379" i="1"/>
  <c r="C1379" i="1"/>
  <c r="D1378" i="1"/>
  <c r="H1378" i="1" s="1"/>
  <c r="C1378" i="1"/>
  <c r="D1377" i="1"/>
  <c r="C1377" i="1"/>
  <c r="C1376" i="1"/>
  <c r="D1375" i="1"/>
  <c r="C1375" i="1"/>
  <c r="H1374" i="1"/>
  <c r="G1374" i="1"/>
  <c r="D1374" i="1"/>
  <c r="C1374" i="1"/>
  <c r="D1373" i="1"/>
  <c r="C1373" i="1"/>
  <c r="H1372" i="1"/>
  <c r="G1372" i="1"/>
  <c r="D1372" i="1"/>
  <c r="C1372" i="1"/>
  <c r="D1371" i="1"/>
  <c r="C1371" i="1"/>
  <c r="D1370" i="1"/>
  <c r="H1370" i="1" s="1"/>
  <c r="C1370" i="1"/>
  <c r="D1369" i="1"/>
  <c r="C1369" i="1"/>
  <c r="H1368" i="1"/>
  <c r="G1368" i="1"/>
  <c r="D1368" i="1"/>
  <c r="C1368" i="1"/>
  <c r="D1367" i="1"/>
  <c r="C1367" i="1"/>
  <c r="H1366" i="1"/>
  <c r="G1366" i="1"/>
  <c r="D1366" i="1"/>
  <c r="C1366" i="1"/>
  <c r="D1365" i="1"/>
  <c r="C1365" i="1"/>
  <c r="H1364" i="1"/>
  <c r="G1364" i="1"/>
  <c r="D1364" i="1"/>
  <c r="C1364" i="1"/>
  <c r="D1363" i="1"/>
  <c r="C1363" i="1"/>
  <c r="H1363" i="1" s="1"/>
  <c r="D1362" i="1"/>
  <c r="C1362" i="1"/>
  <c r="H1362" i="1" s="1"/>
  <c r="D1361" i="1"/>
  <c r="C1361" i="1"/>
  <c r="H1361" i="1" s="1"/>
  <c r="H1360" i="1"/>
  <c r="D1360" i="1"/>
  <c r="C1360" i="1"/>
  <c r="G1360" i="1" s="1"/>
  <c r="G1359" i="1"/>
  <c r="D1359" i="1"/>
  <c r="C1359" i="1"/>
  <c r="H1359" i="1" s="1"/>
  <c r="G1358" i="1"/>
  <c r="D1358" i="1"/>
  <c r="H1358" i="1" s="1"/>
  <c r="C1358" i="1"/>
  <c r="H1357" i="1"/>
  <c r="G1357" i="1"/>
  <c r="D1357" i="1"/>
  <c r="C1357" i="1"/>
  <c r="H1356" i="1"/>
  <c r="G1356" i="1"/>
  <c r="D1356" i="1"/>
  <c r="C1356" i="1"/>
  <c r="C1355" i="1"/>
  <c r="H1354" i="1"/>
  <c r="G1354" i="1"/>
  <c r="D1354" i="1"/>
  <c r="C1354" i="1"/>
  <c r="H1353" i="1"/>
  <c r="G1353" i="1"/>
  <c r="D1353" i="1"/>
  <c r="C1353" i="1"/>
  <c r="H1352" i="1"/>
  <c r="G1352" i="1"/>
  <c r="D1352" i="1"/>
  <c r="C1352" i="1"/>
  <c r="H1351" i="1"/>
  <c r="G1351" i="1"/>
  <c r="D1351" i="1"/>
  <c r="C1351" i="1"/>
  <c r="G1350" i="1"/>
  <c r="D1350" i="1"/>
  <c r="H1350" i="1" s="1"/>
  <c r="C1350" i="1"/>
  <c r="H1349" i="1"/>
  <c r="G1349" i="1"/>
  <c r="D1349" i="1"/>
  <c r="C1349"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D1332" i="1"/>
  <c r="H1332" i="1" s="1"/>
  <c r="C1332" i="1"/>
  <c r="H1331" i="1"/>
  <c r="D1331" i="1"/>
  <c r="G1331" i="1" s="1"/>
  <c r="C1331" i="1"/>
  <c r="C1330" i="1"/>
  <c r="H1328" i="1"/>
  <c r="G1328" i="1"/>
  <c r="D1328" i="1"/>
  <c r="C1328" i="1"/>
  <c r="H1327" i="1"/>
  <c r="G1327" i="1"/>
  <c r="D1327" i="1"/>
  <c r="C1327" i="1"/>
  <c r="H1326" i="1"/>
  <c r="G1326" i="1"/>
  <c r="D1326" i="1"/>
  <c r="C1326" i="1"/>
  <c r="H1325" i="1"/>
  <c r="G1325" i="1"/>
  <c r="D1325" i="1"/>
  <c r="C1325" i="1"/>
  <c r="H1324" i="1"/>
  <c r="D1324" i="1"/>
  <c r="G1324" i="1" s="1"/>
  <c r="C1324" i="1"/>
  <c r="H1323" i="1"/>
  <c r="G1323" i="1"/>
  <c r="D1323" i="1"/>
  <c r="C1323"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H1310" i="1" s="1"/>
  <c r="C1310" i="1"/>
  <c r="H1309" i="1"/>
  <c r="G1309" i="1"/>
  <c r="D1309" i="1"/>
  <c r="C1309" i="1"/>
  <c r="H1308" i="1"/>
  <c r="G1308" i="1"/>
  <c r="D1308" i="1"/>
  <c r="C1308" i="1"/>
  <c r="C1307" i="1"/>
  <c r="H1306" i="1"/>
  <c r="G1306" i="1"/>
  <c r="D1306" i="1"/>
  <c r="C1306" i="1"/>
  <c r="H1305" i="1"/>
  <c r="G1305" i="1"/>
  <c r="D1305" i="1"/>
  <c r="C1305" i="1"/>
  <c r="H1304" i="1"/>
  <c r="G1304" i="1"/>
  <c r="D1304" i="1"/>
  <c r="C1304" i="1"/>
  <c r="H1303" i="1"/>
  <c r="G1303" i="1"/>
  <c r="D1303" i="1"/>
  <c r="C1303" i="1"/>
  <c r="H1302" i="1"/>
  <c r="G1302" i="1"/>
  <c r="D1302" i="1"/>
  <c r="C1302" i="1"/>
  <c r="D1301" i="1"/>
  <c r="G1301" i="1" s="1"/>
  <c r="C1301" i="1"/>
  <c r="D1300" i="1"/>
  <c r="H1300" i="1" s="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G1275" i="1"/>
  <c r="D1275" i="1"/>
  <c r="H1275" i="1" s="1"/>
  <c r="C1275" i="1"/>
  <c r="D1274" i="1"/>
  <c r="C1274" i="1"/>
  <c r="H1274" i="1" s="1"/>
  <c r="D1273" i="1"/>
  <c r="C1273" i="1"/>
  <c r="H1273" i="1" s="1"/>
  <c r="D1272" i="1"/>
  <c r="H1272" i="1" s="1"/>
  <c r="C1272" i="1"/>
  <c r="D1271" i="1"/>
  <c r="H1271" i="1" s="1"/>
  <c r="C1271" i="1"/>
  <c r="D1270" i="1"/>
  <c r="H1270" i="1" s="1"/>
  <c r="C1270" i="1"/>
  <c r="H1269" i="1"/>
  <c r="G1269" i="1"/>
  <c r="D1269" i="1"/>
  <c r="C1269" i="1"/>
  <c r="H1268" i="1"/>
  <c r="G1268" i="1"/>
  <c r="D1268" i="1"/>
  <c r="C1268" i="1"/>
  <c r="H1267" i="1"/>
  <c r="G1267" i="1"/>
  <c r="D1267" i="1"/>
  <c r="C1267" i="1"/>
  <c r="H1266" i="1"/>
  <c r="G1266" i="1"/>
  <c r="D1266" i="1"/>
  <c r="C1266" i="1"/>
  <c r="D1265" i="1"/>
  <c r="H1265" i="1" s="1"/>
  <c r="C1265" i="1"/>
  <c r="H1264" i="1"/>
  <c r="G1264" i="1"/>
  <c r="D1264" i="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3" i="1"/>
  <c r="G1243" i="1"/>
  <c r="D1243" i="1"/>
  <c r="C1243" i="1"/>
  <c r="H1242" i="1"/>
  <c r="G1242" i="1"/>
  <c r="D1242" i="1"/>
  <c r="C1242" i="1"/>
  <c r="H1241" i="1"/>
  <c r="G1241" i="1"/>
  <c r="D1241" i="1"/>
  <c r="C1241"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D1232" i="1"/>
  <c r="G1232" i="1" s="1"/>
  <c r="C1232" i="1"/>
  <c r="D1231" i="1"/>
  <c r="H1231" i="1" s="1"/>
  <c r="C1231" i="1"/>
  <c r="G1230" i="1"/>
  <c r="D1230" i="1"/>
  <c r="H1230" i="1" s="1"/>
  <c r="C1230" i="1"/>
  <c r="D1229" i="1"/>
  <c r="G1229" i="1" s="1"/>
  <c r="C1229" i="1"/>
  <c r="D1228" i="1"/>
  <c r="H1228" i="1" s="1"/>
  <c r="C1228" i="1"/>
  <c r="C1227" i="1"/>
  <c r="D1226" i="1"/>
  <c r="G1226" i="1" s="1"/>
  <c r="C1226" i="1"/>
  <c r="D1225" i="1"/>
  <c r="H1225" i="1" s="1"/>
  <c r="C1225" i="1"/>
  <c r="D1224" i="1"/>
  <c r="G1224" i="1" s="1"/>
  <c r="C1224" i="1"/>
  <c r="C1223" i="1"/>
  <c r="G1221" i="1"/>
  <c r="D1221" i="1"/>
  <c r="H1221" i="1" s="1"/>
  <c r="C1221" i="1"/>
  <c r="D1220" i="1"/>
  <c r="C1220" i="1"/>
  <c r="D1219" i="1"/>
  <c r="G1218" i="1"/>
  <c r="D1218" i="1"/>
  <c r="H1218" i="1" s="1"/>
  <c r="C1218" i="1"/>
  <c r="D1217" i="1"/>
  <c r="G1217" i="1" s="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D1194" i="1"/>
  <c r="H1194" i="1" s="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D1185" i="1"/>
  <c r="C1185" i="1"/>
  <c r="G1185" i="1" s="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G1161" i="1"/>
  <c r="D1161" i="1"/>
  <c r="H1161" i="1" s="1"/>
  <c r="C1161" i="1"/>
  <c r="H1160" i="1"/>
  <c r="D1160" i="1"/>
  <c r="G1160" i="1" s="1"/>
  <c r="C1160" i="1"/>
  <c r="G1159" i="1"/>
  <c r="D1159" i="1"/>
  <c r="H1159" i="1" s="1"/>
  <c r="C1159" i="1"/>
  <c r="H1158" i="1"/>
  <c r="D1158" i="1"/>
  <c r="G1158" i="1" s="1"/>
  <c r="C1158" i="1"/>
  <c r="C1157" i="1"/>
  <c r="G1156" i="1"/>
  <c r="D1156" i="1"/>
  <c r="H1156" i="1" s="1"/>
  <c r="C1156" i="1"/>
  <c r="D1155" i="1"/>
  <c r="C1155" i="1"/>
  <c r="G1155" i="1" s="1"/>
  <c r="C1154" i="1"/>
  <c r="H1151" i="1"/>
  <c r="D1151" i="1"/>
  <c r="G1151" i="1" s="1"/>
  <c r="C1151" i="1"/>
  <c r="D1150" i="1"/>
  <c r="H1150" i="1" s="1"/>
  <c r="C1150" i="1"/>
  <c r="G1149" i="1"/>
  <c r="D1149" i="1"/>
  <c r="H1149" i="1" s="1"/>
  <c r="C1149" i="1"/>
  <c r="D1148" i="1"/>
  <c r="H1148" i="1" s="1"/>
  <c r="C1148" i="1"/>
  <c r="D1147" i="1"/>
  <c r="H1147" i="1" s="1"/>
  <c r="C1147" i="1"/>
  <c r="D1146" i="1"/>
  <c r="H1146" i="1" s="1"/>
  <c r="C1146" i="1"/>
  <c r="D1145" i="1"/>
  <c r="H1145" i="1" s="1"/>
  <c r="C1145" i="1"/>
  <c r="H1144" i="1"/>
  <c r="D1144" i="1"/>
  <c r="G1144" i="1" s="1"/>
  <c r="C1144" i="1"/>
  <c r="H1143" i="1"/>
  <c r="D1143" i="1"/>
  <c r="G1143" i="1" s="1"/>
  <c r="C1143" i="1"/>
  <c r="D1142" i="1"/>
  <c r="H1142" i="1" s="1"/>
  <c r="C1142" i="1"/>
  <c r="D1141" i="1"/>
  <c r="G1141" i="1" s="1"/>
  <c r="C1141" i="1"/>
  <c r="D1140" i="1"/>
  <c r="H1140" i="1" s="1"/>
  <c r="C1140" i="1"/>
  <c r="H1139" i="1"/>
  <c r="D1139" i="1"/>
  <c r="G1139" i="1" s="1"/>
  <c r="C1139" i="1"/>
  <c r="D1138" i="1"/>
  <c r="G1138" i="1" s="1"/>
  <c r="C1138" i="1"/>
  <c r="G1137" i="1"/>
  <c r="D1137" i="1"/>
  <c r="H1137" i="1" s="1"/>
  <c r="C1137" i="1"/>
  <c r="H1136" i="1"/>
  <c r="G1136" i="1"/>
  <c r="D1136" i="1"/>
  <c r="C1136" i="1"/>
  <c r="D1135" i="1"/>
  <c r="H1135" i="1" s="1"/>
  <c r="C1135" i="1"/>
  <c r="D1134" i="1"/>
  <c r="G1134" i="1" s="1"/>
  <c r="C1134" i="1"/>
  <c r="D1133" i="1"/>
  <c r="H1133" i="1" s="1"/>
  <c r="C1133" i="1"/>
  <c r="H1132" i="1"/>
  <c r="G1132" i="1"/>
  <c r="D1132" i="1"/>
  <c r="C1132" i="1"/>
  <c r="D1131" i="1"/>
  <c r="H1131" i="1" s="1"/>
  <c r="C1131" i="1"/>
  <c r="H1130" i="1"/>
  <c r="G1130" i="1"/>
  <c r="D1130" i="1"/>
  <c r="C1130" i="1"/>
  <c r="D1129" i="1"/>
  <c r="H1129" i="1" s="1"/>
  <c r="C1129" i="1"/>
  <c r="D1128" i="1"/>
  <c r="H1128" i="1" s="1"/>
  <c r="C1128" i="1"/>
  <c r="C1127" i="1"/>
  <c r="D1126" i="1"/>
  <c r="H1126" i="1" s="1"/>
  <c r="C1126" i="1"/>
  <c r="H1125" i="1"/>
  <c r="G1125" i="1"/>
  <c r="D1125" i="1"/>
  <c r="C1125" i="1"/>
  <c r="H1123" i="1"/>
  <c r="D1123" i="1"/>
  <c r="G1123" i="1" s="1"/>
  <c r="C1123" i="1"/>
  <c r="H1122" i="1"/>
  <c r="G1122" i="1"/>
  <c r="D1122" i="1"/>
  <c r="C1122" i="1"/>
  <c r="H1121" i="1"/>
  <c r="G1121" i="1"/>
  <c r="D1121" i="1"/>
  <c r="C1121" i="1"/>
  <c r="C1120" i="1"/>
  <c r="H1119" i="1"/>
  <c r="D1119" i="1"/>
  <c r="G1119" i="1" s="1"/>
  <c r="C1119" i="1"/>
  <c r="D1118" i="1"/>
  <c r="H1118" i="1" s="1"/>
  <c r="C1118" i="1"/>
  <c r="D1117" i="1"/>
  <c r="H1117" i="1" s="1"/>
  <c r="C1117" i="1"/>
  <c r="H1116" i="1"/>
  <c r="G1116" i="1"/>
  <c r="D1116" i="1"/>
  <c r="C1116" i="1"/>
  <c r="D1115" i="1"/>
  <c r="H1115" i="1" s="1"/>
  <c r="C1115" i="1"/>
  <c r="G1114" i="1"/>
  <c r="D1114" i="1"/>
  <c r="H1114" i="1" s="1"/>
  <c r="C1114" i="1"/>
  <c r="C1113" i="1"/>
  <c r="C1112" i="1"/>
  <c r="G1111" i="1"/>
  <c r="D1111" i="1"/>
  <c r="H1111" i="1" s="1"/>
  <c r="C1111" i="1"/>
  <c r="D1110" i="1"/>
  <c r="H1110" i="1" s="1"/>
  <c r="C1110" i="1"/>
  <c r="G1109" i="1"/>
  <c r="D1109" i="1"/>
  <c r="H1109" i="1" s="1"/>
  <c r="C1109" i="1"/>
  <c r="H1108" i="1"/>
  <c r="G1108" i="1"/>
  <c r="D1108" i="1"/>
  <c r="C1108" i="1"/>
  <c r="H1107" i="1"/>
  <c r="G1107" i="1"/>
  <c r="D1107" i="1"/>
  <c r="C1107" i="1"/>
  <c r="H1106" i="1"/>
  <c r="G1106" i="1"/>
  <c r="D1106" i="1"/>
  <c r="C1106" i="1"/>
  <c r="H1105" i="1"/>
  <c r="G1105" i="1"/>
  <c r="D1105" i="1"/>
  <c r="C1105" i="1"/>
  <c r="C1104" i="1"/>
  <c r="G1103" i="1"/>
  <c r="D1103" i="1"/>
  <c r="H1103" i="1" s="1"/>
  <c r="C1103" i="1"/>
  <c r="H1102" i="1"/>
  <c r="D1102" i="1"/>
  <c r="G1102" i="1" s="1"/>
  <c r="C1102" i="1"/>
  <c r="G1101" i="1"/>
  <c r="D1101" i="1"/>
  <c r="H1101" i="1" s="1"/>
  <c r="C1101" i="1"/>
  <c r="H1100" i="1"/>
  <c r="G1100" i="1"/>
  <c r="D1100" i="1"/>
  <c r="C1100" i="1"/>
  <c r="H1099" i="1"/>
  <c r="G1099" i="1"/>
  <c r="D1099" i="1"/>
  <c r="C1099" i="1"/>
  <c r="H1098" i="1"/>
  <c r="D1098" i="1"/>
  <c r="G1098" i="1" s="1"/>
  <c r="C1098" i="1"/>
  <c r="D1097" i="1"/>
  <c r="G1097" i="1" s="1"/>
  <c r="C1097" i="1"/>
  <c r="C1096" i="1"/>
  <c r="D1095" i="1"/>
  <c r="H1095" i="1" s="1"/>
  <c r="C1095" i="1"/>
  <c r="H1094" i="1"/>
  <c r="G1094" i="1"/>
  <c r="D1094" i="1"/>
  <c r="C1094" i="1"/>
  <c r="D1093" i="1"/>
  <c r="H1093" i="1" s="1"/>
  <c r="C1093" i="1"/>
  <c r="D1092" i="1"/>
  <c r="H1092" i="1" s="1"/>
  <c r="C1092" i="1"/>
  <c r="H1091" i="1"/>
  <c r="D1091" i="1"/>
  <c r="G1091" i="1" s="1"/>
  <c r="C1091" i="1"/>
  <c r="H1090" i="1"/>
  <c r="D1090" i="1"/>
  <c r="G1090" i="1" s="1"/>
  <c r="C1090" i="1"/>
  <c r="H1089" i="1"/>
  <c r="G1089" i="1"/>
  <c r="D1089" i="1"/>
  <c r="C1089" i="1"/>
  <c r="H1088" i="1"/>
  <c r="D1088" i="1"/>
  <c r="G1088" i="1" s="1"/>
  <c r="C1088" i="1"/>
  <c r="H1087" i="1"/>
  <c r="D1087" i="1"/>
  <c r="G1087" i="1" s="1"/>
  <c r="C1087" i="1"/>
  <c r="H1086" i="1"/>
  <c r="D1086" i="1"/>
  <c r="G1086" i="1" s="1"/>
  <c r="C1086" i="1"/>
  <c r="H1085" i="1"/>
  <c r="G1085" i="1"/>
  <c r="D1085" i="1"/>
  <c r="C1085" i="1"/>
  <c r="C1084" i="1"/>
  <c r="D1083" i="1"/>
  <c r="H1083" i="1" s="1"/>
  <c r="C1083" i="1"/>
  <c r="D1082" i="1"/>
  <c r="H1082" i="1" s="1"/>
  <c r="C1082" i="1"/>
  <c r="D1081" i="1"/>
  <c r="H1081" i="1" s="1"/>
  <c r="C1081" i="1"/>
  <c r="H1080" i="1"/>
  <c r="D1080" i="1"/>
  <c r="G1080" i="1" s="1"/>
  <c r="C1080" i="1"/>
  <c r="H1079" i="1"/>
  <c r="D1079" i="1"/>
  <c r="G1079" i="1" s="1"/>
  <c r="C1079" i="1"/>
  <c r="D1078" i="1"/>
  <c r="H1078" i="1" s="1"/>
  <c r="C1078" i="1"/>
  <c r="H1077" i="1"/>
  <c r="G1077" i="1"/>
  <c r="D1077" i="1"/>
  <c r="C1077" i="1"/>
  <c r="D1076" i="1"/>
  <c r="H1076" i="1" s="1"/>
  <c r="C1076" i="1"/>
  <c r="D1075" i="1"/>
  <c r="H1075" i="1" s="1"/>
  <c r="C1075" i="1"/>
  <c r="D1074" i="1"/>
  <c r="H1074" i="1" s="1"/>
  <c r="C1074" i="1"/>
  <c r="G1073" i="1"/>
  <c r="D1073" i="1"/>
  <c r="H1073" i="1" s="1"/>
  <c r="C1073" i="1"/>
  <c r="D1072" i="1"/>
  <c r="H1072" i="1" s="1"/>
  <c r="C1072" i="1"/>
  <c r="G1071" i="1"/>
  <c r="D1071" i="1"/>
  <c r="H1071" i="1" s="1"/>
  <c r="C1071" i="1"/>
  <c r="H1070" i="1"/>
  <c r="D1070" i="1"/>
  <c r="G1070" i="1" s="1"/>
  <c r="C1070" i="1"/>
  <c r="H1069" i="1"/>
  <c r="G1069" i="1"/>
  <c r="D1069" i="1"/>
  <c r="C1069" i="1"/>
  <c r="D1068" i="1"/>
  <c r="H1068" i="1" s="1"/>
  <c r="C1068" i="1"/>
  <c r="D1067" i="1"/>
  <c r="H1067" i="1" s="1"/>
  <c r="C1067" i="1"/>
  <c r="D1066" i="1"/>
  <c r="H1066" i="1" s="1"/>
  <c r="C1066" i="1"/>
  <c r="C1065" i="1"/>
  <c r="D1064" i="1"/>
  <c r="H1064" i="1" s="1"/>
  <c r="C1064" i="1"/>
  <c r="H1063" i="1"/>
  <c r="D1063" i="1"/>
  <c r="G1063" i="1" s="1"/>
  <c r="C1063" i="1"/>
  <c r="D1062" i="1"/>
  <c r="H1062" i="1" s="1"/>
  <c r="C1062" i="1"/>
  <c r="D1061" i="1"/>
  <c r="H1061" i="1" s="1"/>
  <c r="C1061" i="1"/>
  <c r="D1060" i="1"/>
  <c r="H1060" i="1" s="1"/>
  <c r="C1060" i="1"/>
  <c r="H1059" i="1"/>
  <c r="D1059" i="1"/>
  <c r="G1059" i="1" s="1"/>
  <c r="C1059" i="1"/>
  <c r="H1058" i="1"/>
  <c r="G1058" i="1"/>
  <c r="D1058" i="1"/>
  <c r="C1058" i="1"/>
  <c r="H1057" i="1"/>
  <c r="D1057" i="1"/>
  <c r="G1057" i="1" s="1"/>
  <c r="C1057" i="1"/>
  <c r="C1056" i="1"/>
  <c r="H1055" i="1"/>
  <c r="G1055" i="1"/>
  <c r="D1055" i="1"/>
  <c r="C1055" i="1"/>
  <c r="G1054" i="1"/>
  <c r="D1054" i="1"/>
  <c r="H1054" i="1" s="1"/>
  <c r="C1054" i="1"/>
  <c r="H1053" i="1"/>
  <c r="G1053" i="1"/>
  <c r="D1053" i="1"/>
  <c r="C1053" i="1"/>
  <c r="H1052" i="1"/>
  <c r="G1052" i="1"/>
  <c r="D1052" i="1"/>
  <c r="C1052" i="1"/>
  <c r="D1051" i="1"/>
  <c r="H1051" i="1" s="1"/>
  <c r="C1051" i="1"/>
  <c r="D1050" i="1"/>
  <c r="C1050" i="1"/>
  <c r="H1050" i="1" s="1"/>
  <c r="H1049" i="1"/>
  <c r="G1049" i="1"/>
  <c r="D1049" i="1"/>
  <c r="C1049" i="1"/>
  <c r="D1045" i="1"/>
  <c r="H1045" i="1" s="1"/>
  <c r="C1045" i="1"/>
  <c r="D1044" i="1"/>
  <c r="H1044" i="1" s="1"/>
  <c r="C1044" i="1"/>
  <c r="D1043" i="1"/>
  <c r="G1043" i="1" s="1"/>
  <c r="C1043" i="1"/>
  <c r="D1042" i="1"/>
  <c r="H1042" i="1" s="1"/>
  <c r="C1042" i="1"/>
  <c r="D1041" i="1"/>
  <c r="G1041" i="1" s="1"/>
  <c r="C1041" i="1"/>
  <c r="D1040" i="1"/>
  <c r="H1040" i="1" s="1"/>
  <c r="C1040" i="1"/>
  <c r="D1039" i="1"/>
  <c r="G1039" i="1" s="1"/>
  <c r="C1039" i="1"/>
  <c r="D1038" i="1"/>
  <c r="H1038" i="1" s="1"/>
  <c r="C1038" i="1"/>
  <c r="D1037" i="1"/>
  <c r="G1037" i="1" s="1"/>
  <c r="C1037" i="1"/>
  <c r="D1036" i="1"/>
  <c r="H1036" i="1" s="1"/>
  <c r="C1036" i="1"/>
  <c r="G1035" i="1"/>
  <c r="D1035" i="1"/>
  <c r="H1035" i="1" s="1"/>
  <c r="C1035" i="1"/>
  <c r="C1034" i="1"/>
  <c r="H1033" i="1"/>
  <c r="G1033" i="1"/>
  <c r="D1033" i="1"/>
  <c r="C1033" i="1"/>
  <c r="D1032" i="1"/>
  <c r="H1032" i="1" s="1"/>
  <c r="C1032" i="1"/>
  <c r="D1031" i="1"/>
  <c r="G1031" i="1" s="1"/>
  <c r="C1031" i="1"/>
  <c r="D1030" i="1"/>
  <c r="H1030" i="1" s="1"/>
  <c r="C1030" i="1"/>
  <c r="D1029" i="1"/>
  <c r="G1029" i="1" s="1"/>
  <c r="C1029" i="1"/>
  <c r="D1028" i="1"/>
  <c r="H1028" i="1" s="1"/>
  <c r="C1028" i="1"/>
  <c r="D1027" i="1"/>
  <c r="G1027" i="1" s="1"/>
  <c r="C1027" i="1"/>
  <c r="D1026" i="1"/>
  <c r="H1026" i="1" s="1"/>
  <c r="C1026" i="1"/>
  <c r="G1025" i="1"/>
  <c r="D1025" i="1"/>
  <c r="H1025" i="1" s="1"/>
  <c r="C1025" i="1"/>
  <c r="H1024" i="1"/>
  <c r="D1024" i="1"/>
  <c r="G1024" i="1" s="1"/>
  <c r="C1024" i="1"/>
  <c r="D1023" i="1"/>
  <c r="H1023" i="1" s="1"/>
  <c r="C1023" i="1"/>
  <c r="H1022" i="1"/>
  <c r="G1022" i="1"/>
  <c r="D1022" i="1"/>
  <c r="C1022" i="1"/>
  <c r="D1021" i="1"/>
  <c r="H1021" i="1" s="1"/>
  <c r="C1021" i="1"/>
  <c r="D1020" i="1"/>
  <c r="H1020" i="1" s="1"/>
  <c r="C1020" i="1"/>
  <c r="C1019" i="1"/>
  <c r="D1018" i="1"/>
  <c r="H1018" i="1" s="1"/>
  <c r="C1018" i="1"/>
  <c r="G1017" i="1"/>
  <c r="D1017" i="1"/>
  <c r="H1017" i="1" s="1"/>
  <c r="C1017" i="1"/>
  <c r="D1016" i="1"/>
  <c r="H1016" i="1" s="1"/>
  <c r="C1016" i="1"/>
  <c r="G1015" i="1"/>
  <c r="D1015" i="1"/>
  <c r="H1015" i="1" s="1"/>
  <c r="C1015" i="1"/>
  <c r="G1014" i="1"/>
  <c r="D1014" i="1"/>
  <c r="H1014" i="1" s="1"/>
  <c r="C1014" i="1"/>
  <c r="C1013" i="1"/>
  <c r="D1012" i="1"/>
  <c r="H1012" i="1" s="1"/>
  <c r="C1012" i="1"/>
  <c r="H1011" i="1"/>
  <c r="D1011" i="1"/>
  <c r="G1011" i="1" s="1"/>
  <c r="C1011" i="1"/>
  <c r="G1010" i="1"/>
  <c r="D1010" i="1"/>
  <c r="H1010" i="1" s="1"/>
  <c r="C1010" i="1"/>
  <c r="G1009" i="1"/>
  <c r="D1009" i="1"/>
  <c r="H1009" i="1" s="1"/>
  <c r="C1009" i="1"/>
  <c r="H1008" i="1"/>
  <c r="G1008" i="1"/>
  <c r="D1008" i="1"/>
  <c r="C1008" i="1"/>
  <c r="C1007" i="1"/>
  <c r="H1006" i="1"/>
  <c r="D1006" i="1"/>
  <c r="G1006" i="1" s="1"/>
  <c r="C1006" i="1"/>
  <c r="H1005" i="1"/>
  <c r="G1005" i="1"/>
  <c r="D1005" i="1"/>
  <c r="C1005" i="1"/>
  <c r="D1004" i="1"/>
  <c r="H1004" i="1" s="1"/>
  <c r="C1004" i="1"/>
  <c r="D1003" i="1"/>
  <c r="H1003" i="1" s="1"/>
  <c r="C1003" i="1"/>
  <c r="D1002" i="1"/>
  <c r="H1002" i="1" s="1"/>
  <c r="C1002" i="1"/>
  <c r="D1001" i="1"/>
  <c r="H1001" i="1" s="1"/>
  <c r="C1001" i="1"/>
  <c r="D1000" i="1"/>
  <c r="H1000" i="1" s="1"/>
  <c r="C1000" i="1"/>
  <c r="G999" i="1"/>
  <c r="D999" i="1"/>
  <c r="H999" i="1" s="1"/>
  <c r="C999" i="1"/>
  <c r="D998" i="1"/>
  <c r="H998" i="1" s="1"/>
  <c r="C998" i="1"/>
  <c r="D997" i="1"/>
  <c r="H997" i="1" s="1"/>
  <c r="C997" i="1"/>
  <c r="D996" i="1"/>
  <c r="H996" i="1" s="1"/>
  <c r="C996" i="1"/>
  <c r="H995" i="1"/>
  <c r="G995" i="1"/>
  <c r="D995" i="1"/>
  <c r="C995" i="1"/>
  <c r="H994" i="1"/>
  <c r="D994" i="1"/>
  <c r="G994" i="1" s="1"/>
  <c r="C994" i="1"/>
  <c r="H993" i="1"/>
  <c r="G993" i="1"/>
  <c r="D993" i="1"/>
  <c r="C993" i="1"/>
  <c r="H992" i="1"/>
  <c r="G992" i="1"/>
  <c r="D992" i="1"/>
  <c r="C992" i="1"/>
  <c r="C991" i="1"/>
  <c r="H989" i="1"/>
  <c r="D989" i="1"/>
  <c r="G989" i="1" s="1"/>
  <c r="C989" i="1"/>
  <c r="D988" i="1"/>
  <c r="C988" i="1"/>
  <c r="D987" i="1"/>
  <c r="C987" i="1"/>
  <c r="H987"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D940" i="1"/>
  <c r="H940" i="1" s="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D893" i="1"/>
  <c r="H893" i="1" s="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C822" i="1"/>
  <c r="H821" i="1"/>
  <c r="D821" i="1"/>
  <c r="G821" i="1" s="1"/>
  <c r="C821" i="1"/>
  <c r="H820" i="1"/>
  <c r="G820" i="1"/>
  <c r="D820" i="1"/>
  <c r="C820" i="1"/>
  <c r="H819" i="1"/>
  <c r="G819" i="1"/>
  <c r="D819" i="1"/>
  <c r="C819" i="1"/>
  <c r="H818" i="1"/>
  <c r="G818" i="1"/>
  <c r="D818" i="1"/>
  <c r="C818" i="1"/>
  <c r="H817" i="1"/>
  <c r="G817" i="1"/>
  <c r="D817" i="1"/>
  <c r="C817" i="1"/>
  <c r="H816" i="1"/>
  <c r="D816" i="1"/>
  <c r="G816" i="1" s="1"/>
  <c r="C816" i="1"/>
  <c r="H815" i="1"/>
  <c r="G815" i="1"/>
  <c r="D815" i="1"/>
  <c r="C815" i="1"/>
  <c r="H814" i="1"/>
  <c r="G814" i="1"/>
  <c r="D814" i="1"/>
  <c r="C814" i="1"/>
  <c r="H813" i="1"/>
  <c r="G813" i="1"/>
  <c r="D813" i="1"/>
  <c r="C813" i="1"/>
  <c r="H812" i="1"/>
  <c r="D812" i="1"/>
  <c r="G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D766" i="1"/>
  <c r="H766" i="1" s="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G718" i="1"/>
  <c r="D718" i="1"/>
  <c r="H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G711"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G691"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G651" i="1"/>
  <c r="D651" i="1"/>
  <c r="C651" i="1"/>
  <c r="H650" i="1"/>
  <c r="G650" i="1"/>
  <c r="D650" i="1"/>
  <c r="C650" i="1"/>
  <c r="H649" i="1"/>
  <c r="G649" i="1"/>
  <c r="D649" i="1"/>
  <c r="C649" i="1"/>
  <c r="G648" i="1"/>
  <c r="D648" i="1"/>
  <c r="H648" i="1" s="1"/>
  <c r="C648" i="1"/>
  <c r="H647" i="1"/>
  <c r="G647" i="1"/>
  <c r="D647" i="1"/>
  <c r="C647" i="1"/>
  <c r="H646" i="1"/>
  <c r="G646" i="1"/>
  <c r="D646" i="1"/>
  <c r="C646" i="1"/>
  <c r="D645" i="1"/>
  <c r="H645" i="1" s="1"/>
  <c r="C645" i="1"/>
  <c r="D644" i="1"/>
  <c r="G644" i="1" s="1"/>
  <c r="C644" i="1"/>
  <c r="D643" i="1"/>
  <c r="H643" i="1" s="1"/>
  <c r="C643" i="1"/>
  <c r="G642" i="1"/>
  <c r="D642" i="1"/>
  <c r="H642" i="1" s="1"/>
  <c r="C642" i="1"/>
  <c r="G641" i="1"/>
  <c r="D641" i="1"/>
  <c r="H641" i="1" s="1"/>
  <c r="C641" i="1"/>
  <c r="C638" i="1"/>
  <c r="C637"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H612" i="1" s="1"/>
  <c r="C612" i="1"/>
  <c r="D611" i="1"/>
  <c r="H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D594" i="1"/>
  <c r="H594" i="1" s="1"/>
  <c r="C594"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D502" i="1"/>
  <c r="G502" i="1" s="1"/>
  <c r="C502"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H412" i="1" s="1"/>
  <c r="C412" i="1"/>
  <c r="C411" i="1"/>
  <c r="D406" i="1"/>
  <c r="H406" i="1" s="1"/>
  <c r="C406" i="1"/>
  <c r="D405" i="1"/>
  <c r="H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C391" i="1"/>
  <c r="D390" i="1"/>
  <c r="H390" i="1" s="1"/>
  <c r="C390" i="1"/>
  <c r="H389" i="1"/>
  <c r="G389" i="1"/>
  <c r="D389" i="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4" i="1" s="1"/>
  <c r="C364" i="1"/>
  <c r="G363" i="1"/>
  <c r="D363" i="1"/>
  <c r="H363" i="1" s="1"/>
  <c r="C363" i="1"/>
  <c r="G362" i="1"/>
  <c r="D362" i="1"/>
  <c r="H362" i="1" s="1"/>
  <c r="C362" i="1"/>
  <c r="D361" i="1"/>
  <c r="H361" i="1" s="1"/>
  <c r="C361" i="1"/>
  <c r="H360" i="1"/>
  <c r="G360" i="1"/>
  <c r="D360" i="1"/>
  <c r="C360"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G296" i="1" s="1"/>
  <c r="C296" i="1"/>
  <c r="D295" i="1"/>
  <c r="H295" i="1" s="1"/>
  <c r="C295" i="1"/>
  <c r="D294" i="1"/>
  <c r="H292" i="1"/>
  <c r="G292" i="1"/>
  <c r="D292" i="1"/>
  <c r="C292" i="1"/>
  <c r="H291" i="1"/>
  <c r="G291" i="1"/>
  <c r="D291" i="1"/>
  <c r="C291" i="1"/>
  <c r="G290" i="1"/>
  <c r="D290" i="1"/>
  <c r="H290" i="1" s="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70" i="1" s="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G261" i="1"/>
  <c r="D261" i="1"/>
  <c r="H261" i="1" s="1"/>
  <c r="C261" i="1"/>
  <c r="H260" i="1"/>
  <c r="G260" i="1"/>
  <c r="D260" i="1"/>
  <c r="C260" i="1"/>
  <c r="C259" i="1"/>
  <c r="H258" i="1"/>
  <c r="G258" i="1"/>
  <c r="D258" i="1"/>
  <c r="C258" i="1"/>
  <c r="H257" i="1"/>
  <c r="D257" i="1"/>
  <c r="G257" i="1" s="1"/>
  <c r="C257" i="1"/>
  <c r="D256" i="1"/>
  <c r="H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G238" i="1"/>
  <c r="D238" i="1"/>
  <c r="H238" i="1" s="1"/>
  <c r="C238" i="1"/>
  <c r="D237" i="1"/>
  <c r="H237" i="1" s="1"/>
  <c r="C237" i="1"/>
  <c r="D236" i="1"/>
  <c r="H236" i="1" s="1"/>
  <c r="C236" i="1"/>
  <c r="H235" i="1"/>
  <c r="G235" i="1"/>
  <c r="D235" i="1"/>
  <c r="C235" i="1"/>
  <c r="D234" i="1"/>
  <c r="H234" i="1" s="1"/>
  <c r="C234" i="1"/>
  <c r="G233" i="1"/>
  <c r="D233" i="1"/>
  <c r="H233" i="1" s="1"/>
  <c r="C233" i="1"/>
  <c r="H232" i="1"/>
  <c r="D232" i="1"/>
  <c r="G232" i="1" s="1"/>
  <c r="C232" i="1"/>
  <c r="H231" i="1"/>
  <c r="G231" i="1"/>
  <c r="D231" i="1"/>
  <c r="C231" i="1"/>
  <c r="H230" i="1"/>
  <c r="G230" i="1"/>
  <c r="D230" i="1"/>
  <c r="C230" i="1"/>
  <c r="G229" i="1"/>
  <c r="D229" i="1"/>
  <c r="H229" i="1" s="1"/>
  <c r="C229" i="1"/>
  <c r="H228" i="1"/>
  <c r="G228" i="1"/>
  <c r="D228" i="1"/>
  <c r="C228" i="1"/>
  <c r="G227"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D217" i="1"/>
  <c r="G217" i="1" s="1"/>
  <c r="C217" i="1"/>
  <c r="H216" i="1"/>
  <c r="G216" i="1"/>
  <c r="D216" i="1"/>
  <c r="C216" i="1"/>
  <c r="D215" i="1"/>
  <c r="H214" i="1"/>
  <c r="G214" i="1"/>
  <c r="D214" i="1"/>
  <c r="C214" i="1"/>
  <c r="H213" i="1"/>
  <c r="G213" i="1"/>
  <c r="D213" i="1"/>
  <c r="C213" i="1"/>
  <c r="H212" i="1"/>
  <c r="G212" i="1"/>
  <c r="D212" i="1"/>
  <c r="C212" i="1"/>
  <c r="H210" i="1"/>
  <c r="G210" i="1"/>
  <c r="D210" i="1"/>
  <c r="C210" i="1"/>
  <c r="G209" i="1"/>
  <c r="D209" i="1"/>
  <c r="H209" i="1" s="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D200" i="1"/>
  <c r="G200" i="1" s="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G189" i="1"/>
  <c r="D189" i="1"/>
  <c r="C189" i="1"/>
  <c r="H188" i="1"/>
  <c r="G188" i="1"/>
  <c r="D188" i="1"/>
  <c r="C188" i="1"/>
  <c r="H187" i="1"/>
  <c r="G187" i="1"/>
  <c r="D187" i="1"/>
  <c r="C187" i="1"/>
  <c r="H186" i="1"/>
  <c r="D186" i="1"/>
  <c r="G186" i="1" s="1"/>
  <c r="C186" i="1"/>
  <c r="H185" i="1"/>
  <c r="D185" i="1"/>
  <c r="G185" i="1" s="1"/>
  <c r="C185" i="1"/>
  <c r="D184" i="1"/>
  <c r="H184" i="1" s="1"/>
  <c r="C184" i="1"/>
  <c r="H183" i="1"/>
  <c r="G183" i="1"/>
  <c r="D183" i="1"/>
  <c r="C183" i="1"/>
  <c r="D182" i="1"/>
  <c r="H182" i="1" s="1"/>
  <c r="C182" i="1"/>
  <c r="H181" i="1"/>
  <c r="D181" i="1"/>
  <c r="G181" i="1" s="1"/>
  <c r="C181" i="1"/>
  <c r="D180" i="1"/>
  <c r="H180" i="1" s="1"/>
  <c r="C180" i="1"/>
  <c r="H179" i="1"/>
  <c r="G179" i="1"/>
  <c r="D179" i="1"/>
  <c r="C179" i="1"/>
  <c r="H178" i="1"/>
  <c r="G178" i="1"/>
  <c r="D178" i="1"/>
  <c r="C178" i="1"/>
  <c r="D177" i="1"/>
  <c r="H177" i="1" s="1"/>
  <c r="C177" i="1"/>
  <c r="D176" i="1"/>
  <c r="H176" i="1" s="1"/>
  <c r="C176" i="1"/>
  <c r="H175" i="1"/>
  <c r="D175" i="1"/>
  <c r="G175" i="1" s="1"/>
  <c r="C175" i="1"/>
  <c r="H174" i="1"/>
  <c r="D174" i="1"/>
  <c r="G174" i="1" s="1"/>
  <c r="C174" i="1"/>
  <c r="C173" i="1"/>
  <c r="H172" i="1"/>
  <c r="G172" i="1"/>
  <c r="D172" i="1"/>
  <c r="C172" i="1"/>
  <c r="H171" i="1"/>
  <c r="G171" i="1"/>
  <c r="D171" i="1"/>
  <c r="C171" i="1"/>
  <c r="D170" i="1"/>
  <c r="H170" i="1" s="1"/>
  <c r="C170" i="1"/>
  <c r="H169" i="1"/>
  <c r="G169" i="1"/>
  <c r="D169" i="1"/>
  <c r="C169" i="1"/>
  <c r="D168" i="1"/>
  <c r="H168" i="1" s="1"/>
  <c r="C168" i="1"/>
  <c r="H167" i="1"/>
  <c r="G167" i="1"/>
  <c r="D167" i="1"/>
  <c r="C167" i="1"/>
  <c r="H166" i="1"/>
  <c r="G166" i="1"/>
  <c r="D166" i="1"/>
  <c r="C166" i="1"/>
  <c r="D165" i="1"/>
  <c r="H165" i="1" s="1"/>
  <c r="C165" i="1"/>
  <c r="H164" i="1"/>
  <c r="G164" i="1"/>
  <c r="D164" i="1"/>
  <c r="C164" i="1"/>
  <c r="H163" i="1"/>
  <c r="D163" i="1"/>
  <c r="G163" i="1" s="1"/>
  <c r="C163" i="1"/>
  <c r="D162" i="1"/>
  <c r="H162" i="1" s="1"/>
  <c r="C162" i="1"/>
  <c r="D161" i="1"/>
  <c r="G161" i="1" s="1"/>
  <c r="C161" i="1"/>
  <c r="D160" i="1"/>
  <c r="H160" i="1" s="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H150" i="1" s="1"/>
  <c r="C150" i="1"/>
  <c r="H149" i="1"/>
  <c r="G149" i="1"/>
  <c r="D149" i="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19" i="1"/>
  <c r="G119" i="1"/>
  <c r="D119" i="1"/>
  <c r="C119" i="1"/>
  <c r="D118" i="1"/>
  <c r="H118" i="1" s="1"/>
  <c r="C118" i="1"/>
  <c r="H117" i="1"/>
  <c r="G117" i="1"/>
  <c r="D117" i="1"/>
  <c r="C117" i="1"/>
  <c r="H116" i="1"/>
  <c r="G116" i="1"/>
  <c r="D116" i="1"/>
  <c r="C116" i="1"/>
  <c r="H115" i="1"/>
  <c r="G115" i="1"/>
  <c r="D115" i="1"/>
  <c r="C115" i="1"/>
  <c r="H114" i="1"/>
  <c r="G114" i="1"/>
  <c r="D114" i="1"/>
  <c r="C114" i="1"/>
  <c r="D113" i="1"/>
  <c r="H113" i="1" s="1"/>
  <c r="C113" i="1"/>
  <c r="G112" i="1"/>
  <c r="D112" i="1"/>
  <c r="H112" i="1" s="1"/>
  <c r="C112" i="1"/>
  <c r="D111" i="1"/>
  <c r="H111" i="1" s="1"/>
  <c r="C111" i="1"/>
  <c r="H110" i="1"/>
  <c r="G110" i="1"/>
  <c r="D110" i="1"/>
  <c r="C110" i="1"/>
  <c r="H109" i="1"/>
  <c r="G109" i="1"/>
  <c r="D109" i="1"/>
  <c r="C109" i="1"/>
  <c r="D108" i="1"/>
  <c r="H108" i="1" s="1"/>
  <c r="C108" i="1"/>
  <c r="H107" i="1"/>
  <c r="D107" i="1"/>
  <c r="G107" i="1" s="1"/>
  <c r="C107" i="1"/>
  <c r="H106" i="1"/>
  <c r="G106" i="1"/>
  <c r="D106" i="1"/>
  <c r="C106" i="1"/>
  <c r="H105" i="1"/>
  <c r="G105" i="1"/>
  <c r="D105" i="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G89" i="1"/>
  <c r="D89" i="1"/>
  <c r="H89" i="1" s="1"/>
  <c r="C89" i="1"/>
  <c r="G88" i="1"/>
  <c r="D88" i="1"/>
  <c r="H88" i="1" s="1"/>
  <c r="C88" i="1"/>
  <c r="D87" i="1"/>
  <c r="H87" i="1" s="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H59" i="1"/>
  <c r="G59" i="1"/>
  <c r="D59" i="1"/>
  <c r="C59" i="1"/>
  <c r="D58" i="1"/>
  <c r="G58" i="1" s="1"/>
  <c r="C58" i="1"/>
  <c r="H57" i="1"/>
  <c r="G57" i="1"/>
  <c r="D57" i="1"/>
  <c r="C57" i="1"/>
  <c r="H56" i="1"/>
  <c r="D56" i="1"/>
  <c r="G56" i="1" s="1"/>
  <c r="C56" i="1"/>
  <c r="H55" i="1"/>
  <c r="D55" i="1"/>
  <c r="G55" i="1" s="1"/>
  <c r="C55" i="1"/>
  <c r="H54" i="1"/>
  <c r="G54" i="1"/>
  <c r="D54" i="1"/>
  <c r="C54" i="1"/>
  <c r="H53" i="1"/>
  <c r="D53" i="1"/>
  <c r="G53" i="1" s="1"/>
  <c r="C53" i="1"/>
  <c r="H52" i="1"/>
  <c r="G52" i="1"/>
  <c r="D52" i="1"/>
  <c r="C52" i="1"/>
  <c r="H51" i="1"/>
  <c r="G51" i="1"/>
  <c r="D51" i="1"/>
  <c r="C51" i="1"/>
  <c r="C50" i="1"/>
  <c r="D49" i="1"/>
  <c r="H49" i="1" s="1"/>
  <c r="C49" i="1"/>
  <c r="H48" i="1"/>
  <c r="D48" i="1"/>
  <c r="G48" i="1" s="1"/>
  <c r="C48"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H27" i="1"/>
  <c r="G27" i="1"/>
  <c r="D27" i="1"/>
  <c r="C27" i="1"/>
  <c r="H26" i="1"/>
  <c r="G26" i="1"/>
  <c r="D26" i="1"/>
  <c r="C26" i="1"/>
  <c r="D25" i="1"/>
  <c r="G25" i="1" s="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D9" i="1"/>
  <c r="H9" i="1" s="1"/>
  <c r="C9" i="1"/>
  <c r="H8" i="1"/>
  <c r="D8" i="1"/>
  <c r="G8" i="1" s="1"/>
  <c r="C8" i="1"/>
  <c r="H7" i="1"/>
  <c r="G7" i="1"/>
  <c r="D7" i="1"/>
  <c r="C7" i="1"/>
  <c r="H6" i="1"/>
  <c r="G6" i="1"/>
  <c r="D6" i="1"/>
  <c r="C6" i="1"/>
  <c r="H5" i="1"/>
  <c r="G5" i="1"/>
  <c r="D5" i="1"/>
  <c r="C5" i="1"/>
  <c r="D4" i="1"/>
  <c r="H4" i="1" s="1"/>
  <c r="C4" i="1"/>
  <c r="D3" i="1"/>
  <c r="F246" i="5" l="1"/>
  <c r="G1219" i="1"/>
  <c r="F242" i="5"/>
  <c r="G1220" i="1"/>
  <c r="G1432" i="1"/>
  <c r="H1434" i="1"/>
  <c r="G1410" i="1"/>
  <c r="H1410" i="1"/>
  <c r="D1409" i="1"/>
  <c r="D69" i="5"/>
  <c r="C1047" i="1" s="1"/>
  <c r="H1047" i="1" s="1"/>
  <c r="G1050" i="1"/>
  <c r="H988" i="1"/>
  <c r="H1219" i="1"/>
  <c r="H1220" i="1"/>
  <c r="H1224" i="1"/>
  <c r="H1229" i="1"/>
  <c r="F239" i="5"/>
  <c r="H1226" i="1"/>
  <c r="G1225" i="1"/>
  <c r="G1228" i="1"/>
  <c r="G1493" i="1"/>
  <c r="E293" i="9"/>
  <c r="B293" i="9" s="1"/>
  <c r="G1117" i="1"/>
  <c r="G987" i="1"/>
  <c r="H1244" i="1"/>
  <c r="G1240" i="1"/>
  <c r="H1240" i="1"/>
  <c r="G1273" i="1"/>
  <c r="G1274" i="1"/>
  <c r="G1272" i="1"/>
  <c r="G1271" i="1"/>
  <c r="H1155" i="1"/>
  <c r="G632" i="1"/>
  <c r="G413" i="1"/>
  <c r="G406" i="1"/>
  <c r="G405" i="1"/>
  <c r="E644" i="4"/>
  <c r="D638" i="1" s="1"/>
  <c r="D411" i="1"/>
  <c r="H411" i="1" s="1"/>
  <c r="G1270" i="1"/>
  <c r="G1265" i="1"/>
  <c r="G1263" i="1"/>
  <c r="G1244" i="1"/>
  <c r="H1235" i="1"/>
  <c r="G1235" i="1"/>
  <c r="F259" i="5"/>
  <c r="G1231" i="1"/>
  <c r="G1227" i="1"/>
  <c r="H1227" i="1"/>
  <c r="F250" i="5"/>
  <c r="E283" i="9"/>
  <c r="B283" i="9" s="1"/>
  <c r="E281" i="9"/>
  <c r="B281" i="9" s="1"/>
  <c r="D1223" i="1"/>
  <c r="E238" i="5"/>
  <c r="D1215" i="1" s="1"/>
  <c r="H1217" i="1"/>
  <c r="G1216" i="1"/>
  <c r="D1184" i="1"/>
  <c r="G1194" i="1"/>
  <c r="D1183" i="1"/>
  <c r="F207" i="5"/>
  <c r="D1157" i="1"/>
  <c r="H1157" i="1" s="1"/>
  <c r="E177" i="5"/>
  <c r="E287" i="9"/>
  <c r="B287" i="9" s="1"/>
  <c r="E300" i="9"/>
  <c r="B300" i="9" s="1"/>
  <c r="E285" i="9"/>
  <c r="B285" i="9" s="1"/>
  <c r="G1150" i="1"/>
  <c r="G1148" i="1"/>
  <c r="G1147" i="1"/>
  <c r="G1146" i="1"/>
  <c r="G1142" i="1"/>
  <c r="F164" i="5"/>
  <c r="G1145" i="1"/>
  <c r="H1141" i="1"/>
  <c r="G1140" i="1"/>
  <c r="H1138" i="1"/>
  <c r="G1135" i="1"/>
  <c r="H1134" i="1"/>
  <c r="G1133" i="1"/>
  <c r="D1127" i="1"/>
  <c r="H1127" i="1" s="1"/>
  <c r="G1131" i="1"/>
  <c r="G1129" i="1"/>
  <c r="E146" i="5"/>
  <c r="D1124" i="1" s="1"/>
  <c r="G1128" i="1"/>
  <c r="G1126" i="1"/>
  <c r="H1120" i="1"/>
  <c r="G1120" i="1"/>
  <c r="G1118" i="1"/>
  <c r="H1113" i="1"/>
  <c r="G1113" i="1"/>
  <c r="G1115" i="1"/>
  <c r="F135" i="5"/>
  <c r="E134" i="5"/>
  <c r="D1112" i="1" s="1"/>
  <c r="G1110" i="1"/>
  <c r="H1104" i="1"/>
  <c r="G1104" i="1"/>
  <c r="H1097" i="1"/>
  <c r="H1096" i="1"/>
  <c r="G1096" i="1"/>
  <c r="G1095" i="1"/>
  <c r="G1093" i="1"/>
  <c r="G1092" i="1"/>
  <c r="H1084" i="1"/>
  <c r="G1084" i="1"/>
  <c r="E87" i="5"/>
  <c r="D1065" i="1" s="1"/>
  <c r="H1065" i="1" s="1"/>
  <c r="G1083" i="1"/>
  <c r="G1082" i="1"/>
  <c r="G1081" i="1"/>
  <c r="G1078" i="1"/>
  <c r="G1076" i="1"/>
  <c r="G1075" i="1"/>
  <c r="G1074" i="1"/>
  <c r="G1072" i="1"/>
  <c r="G1068" i="1"/>
  <c r="G1066" i="1"/>
  <c r="G1067" i="1"/>
  <c r="G1064" i="1"/>
  <c r="G1062" i="1"/>
  <c r="G1061" i="1"/>
  <c r="G1060" i="1"/>
  <c r="H1056" i="1"/>
  <c r="G1056" i="1"/>
  <c r="F78" i="5"/>
  <c r="G1051" i="1"/>
  <c r="D1048" i="1"/>
  <c r="F70" i="5"/>
  <c r="G1045" i="1"/>
  <c r="G1044" i="1"/>
  <c r="H1043" i="1"/>
  <c r="H1041" i="1"/>
  <c r="G1042" i="1"/>
  <c r="G1040" i="1"/>
  <c r="H1039" i="1"/>
  <c r="G1038" i="1"/>
  <c r="H1037" i="1"/>
  <c r="G1034" i="1"/>
  <c r="G1036" i="1"/>
  <c r="F56" i="5"/>
  <c r="G1032" i="1"/>
  <c r="H1031" i="1"/>
  <c r="G1030" i="1"/>
  <c r="H1029" i="1"/>
  <c r="G1028" i="1"/>
  <c r="H1027" i="1"/>
  <c r="G1026" i="1"/>
  <c r="G1023" i="1"/>
  <c r="H1019" i="1"/>
  <c r="G1019" i="1"/>
  <c r="G1021" i="1"/>
  <c r="G1020" i="1"/>
  <c r="G1018" i="1"/>
  <c r="G1016" i="1"/>
  <c r="H1013" i="1"/>
  <c r="G1013" i="1"/>
  <c r="F35" i="5"/>
  <c r="G1012" i="1"/>
  <c r="F29" i="5"/>
  <c r="G1007" i="1"/>
  <c r="G1004" i="1"/>
  <c r="G1003" i="1"/>
  <c r="G1002" i="1"/>
  <c r="G1001" i="1"/>
  <c r="G1000" i="1"/>
  <c r="G998" i="1"/>
  <c r="F19" i="5"/>
  <c r="G997" i="1"/>
  <c r="G996" i="1"/>
  <c r="H991" i="1"/>
  <c r="G991" i="1"/>
  <c r="E12" i="5"/>
  <c r="D990" i="1" s="1"/>
  <c r="G986" i="1"/>
  <c r="H986" i="1"/>
  <c r="G988" i="1"/>
  <c r="F8" i="5"/>
  <c r="C1576" i="1"/>
  <c r="G1576" i="1" s="1"/>
  <c r="J1456" i="1"/>
  <c r="G1332" i="1"/>
  <c r="F129" i="6"/>
  <c r="D1322" i="1"/>
  <c r="G1388" i="1"/>
  <c r="E114" i="6"/>
  <c r="D1355" i="1"/>
  <c r="G1330" i="1"/>
  <c r="H1348" i="1"/>
  <c r="G1348" i="1"/>
  <c r="F54" i="6"/>
  <c r="G1370" i="1"/>
  <c r="F75" i="6"/>
  <c r="G1378" i="1"/>
  <c r="D1376" i="1"/>
  <c r="G1310" i="1"/>
  <c r="G1307" i="1"/>
  <c r="H1307" i="1"/>
  <c r="E5" i="6"/>
  <c r="H1301" i="1"/>
  <c r="G1300" i="1"/>
  <c r="H1580" i="1"/>
  <c r="G1579" i="1"/>
  <c r="H1578" i="1"/>
  <c r="G1547" i="1"/>
  <c r="G1515" i="1"/>
  <c r="G1511" i="1"/>
  <c r="H1510" i="1"/>
  <c r="G1507" i="1"/>
  <c r="G1505" i="1"/>
  <c r="H1502" i="1"/>
  <c r="D24" i="8"/>
  <c r="C1499" i="1" s="1"/>
  <c r="G1492" i="1"/>
  <c r="H1491" i="1"/>
  <c r="H1489" i="1"/>
  <c r="G1487" i="1"/>
  <c r="G1483" i="1"/>
  <c r="H1483" i="1"/>
  <c r="D6" i="8"/>
  <c r="C1481" i="1" s="1"/>
  <c r="G594" i="1"/>
  <c r="E153" i="9"/>
  <c r="B153" i="9" s="1"/>
  <c r="G654" i="1"/>
  <c r="G49" i="1"/>
  <c r="H47" i="1"/>
  <c r="G47" i="1"/>
  <c r="G940" i="1"/>
  <c r="G893" i="1"/>
  <c r="G766" i="1"/>
  <c r="E53" i="9"/>
  <c r="B53" i="9" s="1"/>
  <c r="G732" i="1"/>
  <c r="E46" i="9"/>
  <c r="B46" i="9" s="1"/>
  <c r="B220" i="9"/>
  <c r="G663" i="1"/>
  <c r="E22" i="9"/>
  <c r="B22" i="9" s="1"/>
  <c r="H644" i="1"/>
  <c r="G643" i="1"/>
  <c r="G645" i="1"/>
  <c r="F652" i="4"/>
  <c r="G611" i="1"/>
  <c r="F617" i="4"/>
  <c r="G612" i="1"/>
  <c r="H593" i="1"/>
  <c r="G593" i="1"/>
  <c r="F599" i="4"/>
  <c r="E593" i="4"/>
  <c r="D587" i="1" s="1"/>
  <c r="H501" i="1"/>
  <c r="G501" i="1"/>
  <c r="F507" i="4"/>
  <c r="E484" i="4"/>
  <c r="D478" i="1" s="1"/>
  <c r="F402" i="4"/>
  <c r="G386" i="1"/>
  <c r="G390" i="1"/>
  <c r="G364" i="1"/>
  <c r="G359" i="1"/>
  <c r="G361" i="1"/>
  <c r="E363" i="4"/>
  <c r="D358" i="1" s="1"/>
  <c r="E311" i="4"/>
  <c r="D306" i="1" s="1"/>
  <c r="H296" i="1"/>
  <c r="G295" i="1"/>
  <c r="F418" i="4"/>
  <c r="G638" i="1"/>
  <c r="H638" i="1"/>
  <c r="G288" i="1"/>
  <c r="G412" i="1"/>
  <c r="G269" i="1"/>
  <c r="G270" i="1"/>
  <c r="G256" i="1"/>
  <c r="H248" i="1"/>
  <c r="G248" i="1"/>
  <c r="H255" i="1"/>
  <c r="G255" i="1"/>
  <c r="F259" i="4"/>
  <c r="E69" i="9"/>
  <c r="B69" i="9" s="1"/>
  <c r="G236" i="1"/>
  <c r="F240" i="4"/>
  <c r="G237" i="1"/>
  <c r="G234" i="1"/>
  <c r="H220" i="1"/>
  <c r="G220" i="1"/>
  <c r="F224" i="4"/>
  <c r="F231" i="4"/>
  <c r="F219" i="4"/>
  <c r="E57" i="9"/>
  <c r="B57" i="9" s="1"/>
  <c r="H206" i="1"/>
  <c r="G207" i="1"/>
  <c r="F210" i="4"/>
  <c r="H200" i="1"/>
  <c r="D198" i="1"/>
  <c r="E196" i="4"/>
  <c r="D192" i="1" s="1"/>
  <c r="G191" i="1"/>
  <c r="G184" i="1"/>
  <c r="F223" i="9"/>
  <c r="F222" i="9"/>
  <c r="B222" i="9" s="1"/>
  <c r="G182" i="1"/>
  <c r="E45" i="9"/>
  <c r="G180" i="1"/>
  <c r="D173" i="1"/>
  <c r="G177" i="1"/>
  <c r="G176" i="1"/>
  <c r="G170" i="1"/>
  <c r="F169" i="4"/>
  <c r="G165" i="1"/>
  <c r="G168" i="1"/>
  <c r="E163" i="4"/>
  <c r="D159" i="1" s="1"/>
  <c r="E41" i="9"/>
  <c r="B41" i="9" s="1"/>
  <c r="G162" i="1"/>
  <c r="F164" i="4"/>
  <c r="H161" i="1"/>
  <c r="G160" i="1"/>
  <c r="F159" i="4"/>
  <c r="G150" i="1"/>
  <c r="F153" i="4"/>
  <c r="G121" i="1"/>
  <c r="G123" i="1"/>
  <c r="G118" i="1"/>
  <c r="E106" i="4"/>
  <c r="D102" i="1" s="1"/>
  <c r="G102" i="1" s="1"/>
  <c r="F217" i="9"/>
  <c r="B217" i="9" s="1"/>
  <c r="H102" i="1"/>
  <c r="E38" i="9"/>
  <c r="B38" i="9" s="1"/>
  <c r="G113" i="1"/>
  <c r="G108" i="1"/>
  <c r="F112" i="4"/>
  <c r="G111" i="1"/>
  <c r="F107" i="4"/>
  <c r="F91" i="4"/>
  <c r="G87" i="1"/>
  <c r="G82" i="1"/>
  <c r="G79" i="1"/>
  <c r="G81" i="1"/>
  <c r="G70" i="1"/>
  <c r="G72" i="1"/>
  <c r="G60" i="1"/>
  <c r="H58" i="1"/>
  <c r="E29" i="9"/>
  <c r="B29" i="9" s="1"/>
  <c r="E26" i="9"/>
  <c r="B26" i="9" s="1"/>
  <c r="H25" i="1"/>
  <c r="E25" i="9"/>
  <c r="B25" i="9" s="1"/>
  <c r="F29" i="4"/>
  <c r="F215" i="9"/>
  <c r="B215" i="9" s="1"/>
  <c r="G4" i="1"/>
  <c r="G9" i="1"/>
  <c r="E32" i="9"/>
  <c r="B32" i="9" s="1"/>
  <c r="E286" i="9"/>
  <c r="B286" i="9" s="1"/>
  <c r="E292" i="9"/>
  <c r="B292" i="9" s="1"/>
  <c r="E297" i="9"/>
  <c r="B297" i="9" s="1"/>
  <c r="E299" i="9"/>
  <c r="B299" i="9" s="1"/>
  <c r="G391" i="1"/>
  <c r="H391" i="1"/>
  <c r="H1371" i="1"/>
  <c r="G1371" i="1"/>
  <c r="H1379" i="1"/>
  <c r="G1379" i="1"/>
  <c r="H1387" i="1"/>
  <c r="G1387" i="1"/>
  <c r="H1395" i="1"/>
  <c r="G1395" i="1"/>
  <c r="H1403" i="1"/>
  <c r="G1403" i="1"/>
  <c r="G1537" i="1"/>
  <c r="G1566" i="1"/>
  <c r="H21" i="9"/>
  <c r="G21" i="9"/>
  <c r="F152" i="4"/>
  <c r="G143" i="9"/>
  <c r="E143" i="9" s="1"/>
  <c r="B143" i="9" s="1"/>
  <c r="F603" i="4"/>
  <c r="D593" i="4"/>
  <c r="C215" i="1"/>
  <c r="C597" i="1"/>
  <c r="G1363" i="1"/>
  <c r="H1409" i="1"/>
  <c r="G1409" i="1"/>
  <c r="H1417" i="1"/>
  <c r="G1417" i="1"/>
  <c r="H1425" i="1"/>
  <c r="G1425" i="1"/>
  <c r="H1433" i="1"/>
  <c r="G1433" i="1"/>
  <c r="J1444" i="1"/>
  <c r="H1444" i="1"/>
  <c r="G1448" i="1"/>
  <c r="G1452" i="1"/>
  <c r="I1452" i="1" s="1"/>
  <c r="J1457" i="1"/>
  <c r="H1457" i="1"/>
  <c r="G1457" i="1"/>
  <c r="I1457" i="1" s="1"/>
  <c r="H1461" i="1"/>
  <c r="G1461" i="1"/>
  <c r="H1465" i="1"/>
  <c r="J1474" i="1"/>
  <c r="H1474" i="1"/>
  <c r="G1474" i="1"/>
  <c r="I1474" i="1" s="1"/>
  <c r="H1485" i="1"/>
  <c r="G1485" i="1"/>
  <c r="H1497" i="1"/>
  <c r="G1497" i="1"/>
  <c r="G1514" i="1"/>
  <c r="H1528" i="1"/>
  <c r="H1553" i="1"/>
  <c r="G1553" i="1"/>
  <c r="J1443" i="1"/>
  <c r="H1443" i="1"/>
  <c r="G1443" i="1"/>
  <c r="I1443" i="1" s="1"/>
  <c r="J1439" i="1"/>
  <c r="H1439" i="1"/>
  <c r="G1439" i="1"/>
  <c r="I1439" i="1" s="1"/>
  <c r="G1465" i="1"/>
  <c r="I1465" i="1" s="1"/>
  <c r="H1496" i="1"/>
  <c r="H1552" i="1"/>
  <c r="D215" i="4"/>
  <c r="G1361" i="1"/>
  <c r="H1369" i="1"/>
  <c r="G1369" i="1"/>
  <c r="H1377" i="1"/>
  <c r="G1377" i="1"/>
  <c r="H1385" i="1"/>
  <c r="G1385" i="1"/>
  <c r="H1393" i="1"/>
  <c r="G1393" i="1"/>
  <c r="H1401" i="1"/>
  <c r="G1401" i="1"/>
  <c r="J1440" i="1"/>
  <c r="H1440" i="1"/>
  <c r="I1440" i="1" s="1"/>
  <c r="H1448" i="1"/>
  <c r="H1529" i="1"/>
  <c r="G1529" i="1"/>
  <c r="G1549" i="1"/>
  <c r="G1488" i="1"/>
  <c r="H1488" i="1"/>
  <c r="H1415" i="1"/>
  <c r="G1415" i="1"/>
  <c r="H1423" i="1"/>
  <c r="G1423" i="1"/>
  <c r="H1431" i="1"/>
  <c r="G1431" i="1"/>
  <c r="J1477" i="1"/>
  <c r="H1477" i="1"/>
  <c r="G1477" i="1"/>
  <c r="I1477" i="1" s="1"/>
  <c r="H1550" i="1"/>
  <c r="G1550" i="1"/>
  <c r="H1367" i="1"/>
  <c r="G1367" i="1"/>
  <c r="H1375" i="1"/>
  <c r="G1375" i="1"/>
  <c r="H1391" i="1"/>
  <c r="G1391" i="1"/>
  <c r="H1399" i="1"/>
  <c r="G1399" i="1"/>
  <c r="H1407" i="1"/>
  <c r="G1407" i="1"/>
  <c r="J1464" i="1"/>
  <c r="H1464" i="1"/>
  <c r="G1464" i="1"/>
  <c r="I1464" i="1" s="1"/>
  <c r="H1494" i="1"/>
  <c r="G1494" i="1"/>
  <c r="G1525" i="1"/>
  <c r="D351" i="4"/>
  <c r="F352" i="4"/>
  <c r="G310" i="9"/>
  <c r="E310" i="9" s="1"/>
  <c r="B310" i="9" s="1"/>
  <c r="F206" i="5"/>
  <c r="C1519" i="1"/>
  <c r="H1419" i="1"/>
  <c r="G1419" i="1"/>
  <c r="C148" i="1"/>
  <c r="C306" i="1"/>
  <c r="G1362" i="1"/>
  <c r="H1413" i="1"/>
  <c r="G1413" i="1"/>
  <c r="H1421" i="1"/>
  <c r="G1421" i="1"/>
  <c r="H1429" i="1"/>
  <c r="G1429" i="1"/>
  <c r="J1447" i="1"/>
  <c r="H1447" i="1"/>
  <c r="G1447" i="1"/>
  <c r="I1447" i="1" s="1"/>
  <c r="J1451" i="1"/>
  <c r="H1451" i="1"/>
  <c r="G1451" i="1"/>
  <c r="H1454" i="1"/>
  <c r="G1454" i="1"/>
  <c r="I1458" i="1"/>
  <c r="H1526" i="1"/>
  <c r="G1526" i="1"/>
  <c r="F8" i="4"/>
  <c r="D7" i="4"/>
  <c r="D299" i="4"/>
  <c r="F300" i="4"/>
  <c r="I30" i="3"/>
  <c r="D1453" i="1"/>
  <c r="H1453" i="1" s="1"/>
  <c r="H1411" i="1"/>
  <c r="G1411" i="1"/>
  <c r="H1427" i="1"/>
  <c r="G1427" i="1"/>
  <c r="F69" i="5"/>
  <c r="I1444" i="1"/>
  <c r="J1468" i="1"/>
  <c r="H1468" i="1"/>
  <c r="G1468" i="1"/>
  <c r="I1468" i="1" s="1"/>
  <c r="G1520" i="1"/>
  <c r="H1520" i="1"/>
  <c r="F54" i="4"/>
  <c r="E50" i="4"/>
  <c r="D46" i="1" s="1"/>
  <c r="C1555" i="1"/>
  <c r="D49" i="8"/>
  <c r="C1524" i="1" s="1"/>
  <c r="D50" i="1"/>
  <c r="H1365" i="1"/>
  <c r="G1365" i="1"/>
  <c r="H1373" i="1"/>
  <c r="G1373" i="1"/>
  <c r="H1381" i="1"/>
  <c r="G1381" i="1"/>
  <c r="H1389" i="1"/>
  <c r="G1389" i="1"/>
  <c r="H1397" i="1"/>
  <c r="G1397" i="1"/>
  <c r="H1405" i="1"/>
  <c r="G1405" i="1"/>
  <c r="G1471" i="1"/>
  <c r="I1471" i="1" s="1"/>
  <c r="G1508" i="1"/>
  <c r="H1556" i="1"/>
  <c r="E82" i="4"/>
  <c r="D124" i="4"/>
  <c r="F125" i="4"/>
  <c r="E35" i="6"/>
  <c r="F36" i="6"/>
  <c r="G1500" i="1"/>
  <c r="G1503" i="1"/>
  <c r="G1506" i="1"/>
  <c r="G1532" i="1"/>
  <c r="G1535" i="1"/>
  <c r="G1538" i="1"/>
  <c r="G1557" i="1"/>
  <c r="H1560" i="1"/>
  <c r="G1570" i="1"/>
  <c r="G1573" i="1"/>
  <c r="D44" i="4"/>
  <c r="E263" i="4"/>
  <c r="D259" i="1" s="1"/>
  <c r="F264" i="4"/>
  <c r="D114" i="6"/>
  <c r="G1509" i="1"/>
  <c r="G1521" i="1"/>
  <c r="G1541" i="1"/>
  <c r="D50" i="4"/>
  <c r="F106" i="4"/>
  <c r="D139" i="4"/>
  <c r="F140" i="4"/>
  <c r="D196" i="4"/>
  <c r="F197" i="4"/>
  <c r="F252" i="4"/>
  <c r="G1558" i="1"/>
  <c r="G1561" i="1"/>
  <c r="H1564" i="1"/>
  <c r="G1574" i="1"/>
  <c r="E420" i="4"/>
  <c r="D580" i="4"/>
  <c r="F587" i="4"/>
  <c r="G1501" i="1"/>
  <c r="H1504" i="1"/>
  <c r="G1533" i="1"/>
  <c r="H1536" i="1"/>
  <c r="G1545" i="1"/>
  <c r="E5" i="7"/>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1" i="9"/>
  <c r="E201" i="9" s="1"/>
  <c r="B201" i="9" s="1"/>
  <c r="M213" i="9"/>
  <c r="G207" i="9"/>
  <c r="E207" i="9" s="1"/>
  <c r="B207" i="9" s="1"/>
  <c r="L213" i="9"/>
  <c r="G197" i="9"/>
  <c r="E197" i="9" s="1"/>
  <c r="B197" i="9" s="1"/>
  <c r="G166" i="9"/>
  <c r="G203" i="9"/>
  <c r="E203" i="9" s="1"/>
  <c r="B203" i="9" s="1"/>
  <c r="G162" i="9"/>
  <c r="E162" i="9" s="1"/>
  <c r="B162" i="9" s="1"/>
  <c r="G209" i="9"/>
  <c r="E209" i="9" s="1"/>
  <c r="B209" i="9" s="1"/>
  <c r="G193" i="9"/>
  <c r="E193" i="9" s="1"/>
  <c r="B193" i="9" s="1"/>
  <c r="G199" i="9"/>
  <c r="E199" i="9" s="1"/>
  <c r="B199" i="9" s="1"/>
  <c r="I10" i="9"/>
  <c r="G195" i="9"/>
  <c r="E195" i="9" s="1"/>
  <c r="B195" i="9" s="1"/>
  <c r="G164" i="9"/>
  <c r="E164" i="9" s="1"/>
  <c r="B164" i="9" s="1"/>
  <c r="G211" i="9"/>
  <c r="E211" i="9" s="1"/>
  <c r="B211" i="9" s="1"/>
  <c r="G205" i="9"/>
  <c r="E205" i="9" s="1"/>
  <c r="B205" i="9" s="1"/>
  <c r="D472" i="4"/>
  <c r="B74" i="9"/>
  <c r="D163" i="4"/>
  <c r="D151" i="4" s="1"/>
  <c r="D484" i="4"/>
  <c r="D12" i="5"/>
  <c r="F13" i="5"/>
  <c r="F6" i="6"/>
  <c r="F345" i="4"/>
  <c r="D459" i="4"/>
  <c r="F473" i="4"/>
  <c r="D515" i="4"/>
  <c r="D529" i="4"/>
  <c r="G289" i="9"/>
  <c r="F88" i="5"/>
  <c r="G290" i="9"/>
  <c r="E290" i="9" s="1"/>
  <c r="B290" i="9" s="1"/>
  <c r="D146" i="5"/>
  <c r="D68" i="5" s="1"/>
  <c r="F149" i="5"/>
  <c r="D190" i="5"/>
  <c r="E245" i="5"/>
  <c r="D1222" i="1" s="1"/>
  <c r="F13" i="6"/>
  <c r="D5" i="6"/>
  <c r="B50" i="9"/>
  <c r="F51" i="4"/>
  <c r="F225" i="4"/>
  <c r="F312" i="4"/>
  <c r="F364" i="4"/>
  <c r="E643" i="4"/>
  <c r="D637" i="1" s="1"/>
  <c r="D245" i="5"/>
  <c r="D89" i="6"/>
  <c r="D6" i="7"/>
  <c r="B30" i="9"/>
  <c r="B55" i="9"/>
  <c r="E91" i="9"/>
  <c r="B91" i="9" s="1"/>
  <c r="E93" i="9"/>
  <c r="B93" i="9" s="1"/>
  <c r="B247" i="9"/>
  <c r="D35" i="6"/>
  <c r="F107" i="6"/>
  <c r="D421" i="4"/>
  <c r="E459" i="4"/>
  <c r="D453" i="1" s="1"/>
  <c r="E515" i="4"/>
  <c r="D509" i="1" s="1"/>
  <c r="E529" i="4"/>
  <c r="D567" i="4"/>
  <c r="D625" i="4"/>
  <c r="F391" i="4"/>
  <c r="F119" i="5"/>
  <c r="G307" i="9"/>
  <c r="D176" i="5"/>
  <c r="D238" i="5"/>
  <c r="E38" i="7"/>
  <c r="B257" i="9"/>
  <c r="H289" i="9"/>
  <c r="B45" i="9"/>
  <c r="B85" i="9"/>
  <c r="B223" i="9"/>
  <c r="B239" i="9"/>
  <c r="E96" i="9"/>
  <c r="B96" i="9" s="1"/>
  <c r="E131" i="9"/>
  <c r="B131" i="9" s="1"/>
  <c r="E133" i="9"/>
  <c r="B133" i="9" s="1"/>
  <c r="B221" i="9"/>
  <c r="B231" i="9"/>
  <c r="B237" i="9"/>
  <c r="B256" i="9"/>
  <c r="F264" i="9"/>
  <c r="B264" i="9" s="1"/>
  <c r="E291" i="9"/>
  <c r="B291" i="9" s="1"/>
  <c r="B117" i="9"/>
  <c r="E294" i="9"/>
  <c r="B294" i="9" s="1"/>
  <c r="B275" i="9"/>
  <c r="E107" i="9"/>
  <c r="B107" i="9" s="1"/>
  <c r="E109" i="9"/>
  <c r="B109" i="9" s="1"/>
  <c r="E136" i="9"/>
  <c r="B136" i="9" s="1"/>
  <c r="E147" i="9"/>
  <c r="B147" i="9" s="1"/>
  <c r="E149" i="9"/>
  <c r="B149" i="9" s="1"/>
  <c r="B224" i="9"/>
  <c r="B240" i="9"/>
  <c r="B263" i="9"/>
  <c r="F277" i="9"/>
  <c r="E40" i="9"/>
  <c r="B40" i="9" s="1"/>
  <c r="E59" i="9"/>
  <c r="B59" i="9" s="1"/>
  <c r="E61" i="9"/>
  <c r="B61" i="9" s="1"/>
  <c r="E80" i="9"/>
  <c r="B80" i="9" s="1"/>
  <c r="E99" i="9"/>
  <c r="B99" i="9" s="1"/>
  <c r="E101" i="9"/>
  <c r="B101" i="9" s="1"/>
  <c r="E128" i="9"/>
  <c r="B128" i="9" s="1"/>
  <c r="E160" i="9"/>
  <c r="B160" i="9" s="1"/>
  <c r="B216" i="9"/>
  <c r="F224" i="9"/>
  <c r="B232" i="9"/>
  <c r="B255" i="9"/>
  <c r="F269" i="9"/>
  <c r="B269" i="9" s="1"/>
  <c r="G1047" i="1" l="1"/>
  <c r="G411" i="1"/>
  <c r="H1223" i="1"/>
  <c r="G1223" i="1"/>
  <c r="H1184" i="1"/>
  <c r="G1184" i="1"/>
  <c r="G1183" i="1"/>
  <c r="H1183" i="1"/>
  <c r="G1157" i="1"/>
  <c r="F177" i="5"/>
  <c r="D1154" i="1"/>
  <c r="H307" i="9"/>
  <c r="E307" i="9" s="1"/>
  <c r="B307" i="9" s="1"/>
  <c r="E176" i="5"/>
  <c r="I22" i="3" s="1"/>
  <c r="G1127" i="1"/>
  <c r="H1112" i="1"/>
  <c r="G1112" i="1"/>
  <c r="F134" i="5"/>
  <c r="E68" i="5"/>
  <c r="I21" i="3" s="1"/>
  <c r="G1065" i="1"/>
  <c r="E289" i="9"/>
  <c r="B289" i="9" s="1"/>
  <c r="H1048" i="1"/>
  <c r="G1048" i="1"/>
  <c r="E7" i="5"/>
  <c r="H1576" i="1"/>
  <c r="H1322" i="1"/>
  <c r="G1322" i="1"/>
  <c r="I27" i="3"/>
  <c r="D1408" i="1"/>
  <c r="H1355" i="1"/>
  <c r="G1355" i="1"/>
  <c r="E141" i="6"/>
  <c r="I28" i="3" s="1"/>
  <c r="H1376" i="1"/>
  <c r="G1376" i="1"/>
  <c r="D1299" i="1"/>
  <c r="I24" i="3"/>
  <c r="D43" i="8"/>
  <c r="C1518" i="1" s="1"/>
  <c r="H1499" i="1"/>
  <c r="G1499" i="1"/>
  <c r="D42" i="8"/>
  <c r="G1481" i="1"/>
  <c r="H1481" i="1"/>
  <c r="F213" i="9"/>
  <c r="B213" i="9" s="1"/>
  <c r="E21" i="9"/>
  <c r="B21" i="9" s="1"/>
  <c r="E350" i="4"/>
  <c r="D345" i="1" s="1"/>
  <c r="F363" i="4"/>
  <c r="H358" i="1"/>
  <c r="G358" i="1"/>
  <c r="E298" i="4"/>
  <c r="F311" i="4"/>
  <c r="G198" i="1"/>
  <c r="H198" i="1"/>
  <c r="G173" i="1"/>
  <c r="H173" i="1"/>
  <c r="E151" i="4"/>
  <c r="E289" i="4" s="1"/>
  <c r="E6" i="4"/>
  <c r="I16" i="3" s="1"/>
  <c r="H21" i="3"/>
  <c r="C1046" i="1"/>
  <c r="D289" i="4"/>
  <c r="H17" i="3"/>
  <c r="C147" i="1"/>
  <c r="F593" i="4"/>
  <c r="C587" i="1"/>
  <c r="H637" i="1"/>
  <c r="G637" i="1"/>
  <c r="F196" i="4"/>
  <c r="C192" i="1"/>
  <c r="G309" i="9"/>
  <c r="E309" i="9" s="1"/>
  <c r="B309" i="9" s="1"/>
  <c r="F190" i="5"/>
  <c r="C1167" i="1"/>
  <c r="G50" i="1"/>
  <c r="H50" i="1"/>
  <c r="I1448" i="1"/>
  <c r="F580" i="4"/>
  <c r="C574" i="1"/>
  <c r="H1519" i="1"/>
  <c r="G1519" i="1"/>
  <c r="E528" i="4"/>
  <c r="E635" i="4" s="1"/>
  <c r="D629" i="1" s="1"/>
  <c r="D523" i="1"/>
  <c r="D414" i="1"/>
  <c r="F114" i="6"/>
  <c r="C1408" i="1"/>
  <c r="H27" i="3"/>
  <c r="D293" i="1"/>
  <c r="I35" i="3"/>
  <c r="H22" i="3"/>
  <c r="C1153" i="1"/>
  <c r="F139" i="4"/>
  <c r="C135" i="1"/>
  <c r="H259" i="1"/>
  <c r="G259" i="1"/>
  <c r="I25" i="3"/>
  <c r="D1329" i="1"/>
  <c r="H1524" i="1"/>
  <c r="G1524" i="1"/>
  <c r="G1453" i="1"/>
  <c r="F567" i="4"/>
  <c r="C561" i="1"/>
  <c r="D420" i="4"/>
  <c r="F421" i="4"/>
  <c r="C415" i="1"/>
  <c r="F529" i="4"/>
  <c r="D528" i="4"/>
  <c r="C523" i="1"/>
  <c r="E237" i="5"/>
  <c r="G1555" i="1"/>
  <c r="H1555" i="1"/>
  <c r="H306" i="1"/>
  <c r="G306" i="1"/>
  <c r="F245" i="5"/>
  <c r="C1222" i="1"/>
  <c r="D78" i="1"/>
  <c r="F82" i="4"/>
  <c r="D6" i="4"/>
  <c r="F7" i="4"/>
  <c r="C3" i="1"/>
  <c r="F515" i="4"/>
  <c r="C509" i="1"/>
  <c r="F12" i="5"/>
  <c r="D7" i="5"/>
  <c r="C990" i="1"/>
  <c r="F50" i="4"/>
  <c r="C46" i="1"/>
  <c r="F44" i="4"/>
  <c r="C40" i="1"/>
  <c r="F263" i="4"/>
  <c r="G148" i="1"/>
  <c r="H148" i="1"/>
  <c r="F351" i="4"/>
  <c r="D350" i="4"/>
  <c r="C346" i="1"/>
  <c r="F643" i="4"/>
  <c r="F215" i="4"/>
  <c r="C211" i="1"/>
  <c r="H597" i="1"/>
  <c r="G597" i="1"/>
  <c r="I31" i="3"/>
  <c r="D1469" i="1"/>
  <c r="D237" i="5"/>
  <c r="F238" i="5"/>
  <c r="C1215" i="1"/>
  <c r="F472" i="4"/>
  <c r="C466" i="1"/>
  <c r="F35" i="6"/>
  <c r="H25" i="3"/>
  <c r="C1329" i="1"/>
  <c r="D5" i="7"/>
  <c r="C1437" i="1"/>
  <c r="F146" i="5"/>
  <c r="C1124" i="1"/>
  <c r="F484" i="4"/>
  <c r="C478" i="1"/>
  <c r="F625" i="4"/>
  <c r="C619" i="1"/>
  <c r="F89" i="6"/>
  <c r="C1383" i="1"/>
  <c r="G317" i="9"/>
  <c r="E317" i="9" s="1"/>
  <c r="F5" i="6"/>
  <c r="H24" i="3"/>
  <c r="D141" i="6"/>
  <c r="C1299" i="1"/>
  <c r="F459" i="4"/>
  <c r="C453" i="1"/>
  <c r="F163" i="4"/>
  <c r="C159" i="1"/>
  <c r="E166" i="9"/>
  <c r="B166" i="9" s="1"/>
  <c r="E165" i="9"/>
  <c r="B165" i="9" s="1"/>
  <c r="I29" i="3"/>
  <c r="D1436" i="1"/>
  <c r="F124" i="4"/>
  <c r="C120" i="1"/>
  <c r="F299" i="4"/>
  <c r="D298" i="4"/>
  <c r="C294" i="1"/>
  <c r="I1451" i="1"/>
  <c r="H215" i="1"/>
  <c r="G215" i="1"/>
  <c r="F176" i="5" l="1"/>
  <c r="G1154" i="1"/>
  <c r="H1154" i="1"/>
  <c r="E175" i="5"/>
  <c r="D1152" i="1" s="1"/>
  <c r="D1153" i="1"/>
  <c r="G1153" i="1" s="1"/>
  <c r="D1046" i="1"/>
  <c r="G1046" i="1" s="1"/>
  <c r="F68" i="5"/>
  <c r="E6" i="5"/>
  <c r="I20" i="3"/>
  <c r="D985" i="1"/>
  <c r="D1435" i="1"/>
  <c r="K1450" i="9"/>
  <c r="G312" i="9"/>
  <c r="E312" i="9" s="1"/>
  <c r="B312" i="9" s="1"/>
  <c r="H19" i="9"/>
  <c r="E19" i="9" s="1"/>
  <c r="B19" i="9" s="1"/>
  <c r="C1517" i="1"/>
  <c r="G1517" i="1" s="1"/>
  <c r="I34" i="3"/>
  <c r="G313" i="9"/>
  <c r="E313" i="9" s="1"/>
  <c r="B313" i="9" s="1"/>
  <c r="E408" i="4"/>
  <c r="D403" i="1" s="1"/>
  <c r="E407" i="4"/>
  <c r="D402" i="1" s="1"/>
  <c r="I17" i="3"/>
  <c r="F151" i="4"/>
  <c r="D147" i="1"/>
  <c r="H147" i="1" s="1"/>
  <c r="D2" i="1"/>
  <c r="E412" i="4"/>
  <c r="E639" i="4" s="1"/>
  <c r="E290" i="4"/>
  <c r="D286" i="1" s="1"/>
  <c r="F420" i="4"/>
  <c r="D635" i="4"/>
  <c r="C414" i="1"/>
  <c r="G587" i="1"/>
  <c r="H587" i="1"/>
  <c r="F141" i="6"/>
  <c r="H28" i="3"/>
  <c r="C1435" i="1"/>
  <c r="G46" i="1"/>
  <c r="H46" i="1"/>
  <c r="G523" i="1"/>
  <c r="H523" i="1"/>
  <c r="H1153" i="1"/>
  <c r="H509" i="1"/>
  <c r="G509" i="1"/>
  <c r="H1518" i="1"/>
  <c r="G1518" i="1"/>
  <c r="G619" i="1"/>
  <c r="H619" i="1"/>
  <c r="G1299" i="1"/>
  <c r="H1299" i="1"/>
  <c r="H9" i="3"/>
  <c r="G1469" i="1"/>
  <c r="H1469" i="1"/>
  <c r="G135" i="1"/>
  <c r="H135" i="1"/>
  <c r="H478" i="1"/>
  <c r="G478" i="1"/>
  <c r="D290" i="4"/>
  <c r="H16" i="3"/>
  <c r="C2" i="1"/>
  <c r="F6" i="4"/>
  <c r="D412" i="4"/>
  <c r="D636" i="4"/>
  <c r="F528" i="4"/>
  <c r="C522" i="1"/>
  <c r="F289" i="4"/>
  <c r="D413" i="4"/>
  <c r="D291" i="4"/>
  <c r="C285" i="1"/>
  <c r="G120" i="1"/>
  <c r="H120" i="1"/>
  <c r="H1437" i="1"/>
  <c r="G1437" i="1"/>
  <c r="H192" i="1"/>
  <c r="G192" i="1"/>
  <c r="G315" i="9"/>
  <c r="E315" i="9" s="1"/>
  <c r="C1436" i="1"/>
  <c r="H29" i="3"/>
  <c r="H346" i="1"/>
  <c r="G346" i="1"/>
  <c r="H561" i="1"/>
  <c r="G561" i="1"/>
  <c r="G1329" i="1"/>
  <c r="H1329" i="1"/>
  <c r="E636" i="4"/>
  <c r="D630" i="1" s="1"/>
  <c r="D522" i="1"/>
  <c r="G294" i="1"/>
  <c r="H294" i="1"/>
  <c r="G466" i="1"/>
  <c r="H466" i="1"/>
  <c r="G990" i="1"/>
  <c r="H990" i="1"/>
  <c r="G1408" i="1"/>
  <c r="H1408" i="1"/>
  <c r="G574" i="1"/>
  <c r="H574" i="1"/>
  <c r="G1167" i="1"/>
  <c r="H1167" i="1"/>
  <c r="F237" i="5"/>
  <c r="H23" i="3"/>
  <c r="C1214" i="1"/>
  <c r="H40" i="1"/>
  <c r="G40" i="1"/>
  <c r="E413" i="4"/>
  <c r="E291" i="4"/>
  <c r="D287" i="1" s="1"/>
  <c r="D285" i="1"/>
  <c r="F350" i="4"/>
  <c r="D408" i="4"/>
  <c r="C345" i="1"/>
  <c r="H3" i="1"/>
  <c r="G3" i="1"/>
  <c r="D407" i="4"/>
  <c r="F298" i="4"/>
  <c r="C293" i="1"/>
  <c r="G159" i="1"/>
  <c r="H159" i="1"/>
  <c r="E316" i="9"/>
  <c r="B317" i="9"/>
  <c r="G1124" i="1"/>
  <c r="H1124" i="1"/>
  <c r="H211" i="1"/>
  <c r="G211" i="1"/>
  <c r="D6" i="5"/>
  <c r="F7" i="5"/>
  <c r="H20" i="3"/>
  <c r="C985" i="1"/>
  <c r="G78" i="1"/>
  <c r="H78" i="1"/>
  <c r="G415" i="1"/>
  <c r="H415" i="1"/>
  <c r="D175" i="5"/>
  <c r="G453" i="1"/>
  <c r="H453" i="1"/>
  <c r="H1383" i="1"/>
  <c r="G1383" i="1"/>
  <c r="G1215" i="1"/>
  <c r="H1215" i="1"/>
  <c r="G1222" i="1"/>
  <c r="H1222" i="1"/>
  <c r="I23" i="3"/>
  <c r="D1214" i="1"/>
  <c r="H278" i="9" l="1"/>
  <c r="H1046" i="1"/>
  <c r="D984" i="1"/>
  <c r="H11" i="3"/>
  <c r="N3" i="9" s="1"/>
  <c r="H1517" i="1"/>
  <c r="E311" i="9"/>
  <c r="G147" i="1"/>
  <c r="D407" i="1"/>
  <c r="G2" i="1"/>
  <c r="H2" i="1"/>
  <c r="E640" i="4"/>
  <c r="E641" i="4" s="1"/>
  <c r="E415" i="4"/>
  <c r="D410" i="1" s="1"/>
  <c r="D408" i="1"/>
  <c r="D633" i="1"/>
  <c r="G522" i="1"/>
  <c r="H522" i="1"/>
  <c r="E414" i="4"/>
  <c r="D409" i="1" s="1"/>
  <c r="G985" i="1"/>
  <c r="H985" i="1"/>
  <c r="H1435" i="1"/>
  <c r="G1435" i="1"/>
  <c r="G293" i="1"/>
  <c r="H293" i="1"/>
  <c r="F407" i="4"/>
  <c r="C402" i="1"/>
  <c r="F175" i="5"/>
  <c r="C1152" i="1"/>
  <c r="K3" i="9"/>
  <c r="I9" i="3"/>
  <c r="H414" i="1"/>
  <c r="G414" i="1"/>
  <c r="F291" i="4"/>
  <c r="C287" i="1"/>
  <c r="G1214" i="1"/>
  <c r="H1214" i="1"/>
  <c r="F636" i="4"/>
  <c r="C630" i="1"/>
  <c r="F408" i="4"/>
  <c r="C403" i="1"/>
  <c r="D414" i="4"/>
  <c r="D639" i="4"/>
  <c r="F412" i="4"/>
  <c r="C407" i="1"/>
  <c r="F635" i="4"/>
  <c r="C629" i="1"/>
  <c r="B315" i="9"/>
  <c r="E314" i="9"/>
  <c r="I10" i="3" s="1"/>
  <c r="D640" i="4"/>
  <c r="F413" i="4"/>
  <c r="D415" i="4"/>
  <c r="C408" i="1"/>
  <c r="F290" i="4"/>
  <c r="C286" i="1"/>
  <c r="H345" i="1"/>
  <c r="G345" i="1"/>
  <c r="G284" i="9"/>
  <c r="E284" i="9" s="1"/>
  <c r="B284" i="9" s="1"/>
  <c r="G278" i="9"/>
  <c r="F6" i="5"/>
  <c r="C984" i="1"/>
  <c r="G1436" i="1"/>
  <c r="H1436" i="1"/>
  <c r="G285" i="1"/>
  <c r="H285" i="1"/>
  <c r="E278" i="9" l="1"/>
  <c r="B278" i="9" s="1"/>
  <c r="I11" i="3"/>
  <c r="F415" i="4"/>
  <c r="C410" i="1"/>
  <c r="G1152" i="1"/>
  <c r="H1152" i="1"/>
  <c r="F640" i="4"/>
  <c r="D642" i="4"/>
  <c r="C634" i="1"/>
  <c r="E642" i="4"/>
  <c r="D634" i="1"/>
  <c r="F639" i="4"/>
  <c r="D641" i="4"/>
  <c r="C633" i="1"/>
  <c r="H287" i="1"/>
  <c r="G287" i="1"/>
  <c r="G402" i="1"/>
  <c r="H402" i="1"/>
  <c r="F414" i="4"/>
  <c r="C409" i="1"/>
  <c r="H8" i="3"/>
  <c r="G984" i="1"/>
  <c r="H984" i="1"/>
  <c r="G408" i="1"/>
  <c r="H408" i="1"/>
  <c r="G630" i="1"/>
  <c r="H630" i="1"/>
  <c r="D635" i="1"/>
  <c r="H407" i="1"/>
  <c r="G407" i="1"/>
  <c r="G286" i="1"/>
  <c r="H286" i="1"/>
  <c r="G629" i="1"/>
  <c r="H629" i="1"/>
  <c r="H403" i="1"/>
  <c r="G403" i="1"/>
  <c r="E277" i="9" l="1"/>
  <c r="I8" i="3" s="1"/>
  <c r="E646" i="4"/>
  <c r="D636" i="1"/>
  <c r="G634" i="1"/>
  <c r="H634" i="1"/>
  <c r="G633" i="1"/>
  <c r="H633" i="1"/>
  <c r="E645" i="4"/>
  <c r="H409" i="1"/>
  <c r="G409" i="1"/>
  <c r="D646" i="4"/>
  <c r="F642" i="4"/>
  <c r="C636" i="1"/>
  <c r="M3" i="9"/>
  <c r="G410" i="1"/>
  <c r="H410" i="1"/>
  <c r="D645" i="4"/>
  <c r="F641" i="4"/>
  <c r="C635" i="1"/>
  <c r="I18" i="3" l="1"/>
  <c r="D639" i="1"/>
  <c r="G636" i="1"/>
  <c r="H636" i="1"/>
  <c r="F645" i="4"/>
  <c r="H18" i="3"/>
  <c r="C639" i="1"/>
  <c r="H635" i="1"/>
  <c r="G635" i="1"/>
  <c r="F646" i="4"/>
  <c r="H19" i="3"/>
  <c r="C640" i="1"/>
  <c r="I19" i="3"/>
  <c r="D640" i="1"/>
  <c r="G639" i="1" l="1"/>
  <c r="H639" i="1"/>
  <c r="G640" i="1"/>
  <c r="H640" i="1"/>
  <c r="H70" i="9"/>
  <c r="E70" i="9" s="1"/>
  <c r="B70" i="9" s="1"/>
  <c r="M226" i="9"/>
  <c r="F226" i="9" s="1"/>
  <c r="H7" i="3"/>
  <c r="D822" i="1"/>
  <c r="H822" i="1" s="1"/>
  <c r="G276" i="9"/>
  <c r="E276" i="9" s="1"/>
  <c r="B276" i="9" s="1"/>
  <c r="B226" i="9" l="1"/>
  <c r="G822" i="1"/>
  <c r="J3" i="9"/>
  <c r="J11" i="9" l="1"/>
  <c r="K13" i="9"/>
  <c r="I11" i="9"/>
  <c r="G18" i="9"/>
  <c r="J13" i="9"/>
  <c r="H16" i="9"/>
  <c r="M16" i="9"/>
  <c r="L15" i="9"/>
  <c r="L272" i="9"/>
  <c r="M15" i="9"/>
  <c r="K8" i="9"/>
  <c r="I17" i="9"/>
  <c r="J7" i="9"/>
  <c r="I12" i="9"/>
  <c r="L16" i="9"/>
  <c r="J5" i="9"/>
  <c r="H15" i="9"/>
  <c r="H17" i="9"/>
  <c r="G274" i="9"/>
  <c r="G15" i="9"/>
  <c r="G17" i="9"/>
  <c r="I7" i="9"/>
  <c r="J8" i="9"/>
  <c r="K10" i="9"/>
  <c r="K11" i="9"/>
  <c r="H18" i="9"/>
  <c r="I5" i="9"/>
  <c r="I9" i="9"/>
  <c r="K6" i="9"/>
  <c r="H274" i="9"/>
  <c r="M272" i="9"/>
  <c r="I13" i="9"/>
  <c r="I8" i="9"/>
  <c r="K7" i="9"/>
  <c r="J9" i="9"/>
  <c r="J17" i="9"/>
  <c r="K12" i="9"/>
  <c r="I6" i="9"/>
  <c r="J10" i="9"/>
  <c r="G16" i="9"/>
  <c r="K5" i="9"/>
  <c r="K9" i="9"/>
  <c r="J6" i="9"/>
  <c r="J12" i="9"/>
  <c r="E12" i="9" l="1"/>
  <c r="B12" i="9" s="1"/>
  <c r="F272" i="9"/>
  <c r="E16" i="9"/>
  <c r="E13" i="9"/>
  <c r="B13" i="9" s="1"/>
  <c r="F15" i="9"/>
  <c r="E7" i="9"/>
  <c r="B7" i="9" s="1"/>
  <c r="F16" i="9"/>
  <c r="E6" i="9"/>
  <c r="B6" i="9" s="1"/>
  <c r="E17" i="9"/>
  <c r="B17" i="9" s="1"/>
  <c r="E8" i="9"/>
  <c r="B8" i="9" s="1"/>
  <c r="E10" i="9"/>
  <c r="B10" i="9" s="1"/>
  <c r="E9" i="9"/>
  <c r="B9" i="9" s="1"/>
  <c r="E15" i="9"/>
  <c r="E18" i="9"/>
  <c r="B18" i="9" s="1"/>
  <c r="E5" i="9"/>
  <c r="E274" i="9"/>
  <c r="E11" i="9"/>
  <c r="B11" i="9" s="1"/>
  <c r="B272" i="9"/>
  <c r="F20" i="9"/>
  <c r="B16" i="9" l="1"/>
  <c r="F14" i="9"/>
  <c r="F3" i="9" s="1"/>
  <c r="B274" i="9"/>
  <c r="E20" i="9"/>
  <c r="I7" i="3" s="1"/>
  <c r="E4" i="9"/>
  <c r="B5" i="9"/>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<sst xmlns="http://schemas.openxmlformats.org/spreadsheetml/2006/main" count="4369" uniqueCount="3422">
  <si>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</si>
  <si>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</si>
  <si>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</si>
  <si>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</si>
  <si>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</si>
  <si>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</si>
  <si>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</si>
  <si>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</si>
  <si>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</si>
  <si>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</si>
  <si>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</si>
  <si>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</si>
  <si>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</si>
  <si>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</si>
  <si>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</si>
  <si>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</si>
  <si>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</si>
  <si>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</si>
  <si>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</si>
  <si>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</si>
  <si>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</si>
  <si>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</si>
  <si>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</si>
  <si>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</si>
  <si>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</si>
  <si>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</si>
  <si>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</si>
  <si>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</si>
  <si>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</si>
  <si>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</si>
  <si>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</si>
  <si>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LEPOGLAVA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</si>
  <si>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</si>
  <si>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</si>
  <si>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</si>
  <si>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</si>
  <si>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</si>
  <si>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</si>
  <si>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</si>
  <si>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</si>
  <si>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</si>
  <si>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</si>
  <si>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</si>
  <si>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</si>
  <si>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</si>
  <si>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</si>
  <si>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</si>
  <si>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</si>
  <si>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</si>
  <si>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31544 - GRAD LEPOGLAVA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</si>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</sst>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3301869.61</v>
      </c>
      <c r="D2" s="6">
        <f>'PR-RAS'!E6</f>
        <v>6096641.9000000004</v>
      </c>
      <c r="E2" s="6">
        <v>0</v>
      </c>
      <c r="F2" s="6">
        <v>0</v>
      </c>
      <c r="G2" s="7">
        <f t="shared" ref="G2:G264" si="0">(B2/1000)*(C2*1+D2*2)</f>
        <v>15495.153410000001</v>
      </c>
      <c r="H2" s="7">
        <f t="shared" ref="H2:H264" si="1">ABS(C2-ROUND(C2,0))+ABS(D2-ROUND(D2,0))</f>
        <v>0.48999999975785613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1584781.14</v>
      </c>
      <c r="D3" s="1">
        <f>'PR-RAS'!E7</f>
        <v>2300511.5</v>
      </c>
      <c r="E3" s="1">
        <v>0</v>
      </c>
      <c r="F3" s="1">
        <v>0</v>
      </c>
      <c r="G3" s="2">
        <f t="shared" si="0"/>
        <v>12371.60828</v>
      </c>
      <c r="H3" s="2">
        <f t="shared" si="1"/>
        <v>0.63999999989755452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1498991.81</v>
      </c>
      <c r="D4" s="1">
        <f>'PR-RAS'!E8</f>
        <v>2206135.2400000002</v>
      </c>
      <c r="E4" s="1">
        <v>0</v>
      </c>
      <c r="F4" s="1">
        <v>0</v>
      </c>
      <c r="G4" s="2">
        <f t="shared" si="0"/>
        <v>17733.786870000004</v>
      </c>
      <c r="H4" s="2">
        <f t="shared" si="1"/>
        <v>0.43000000016763806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1567951.57</v>
      </c>
      <c r="D5" s="1">
        <f>'PR-RAS'!E9</f>
        <v>2240264.84</v>
      </c>
      <c r="E5" s="1">
        <v>0</v>
      </c>
      <c r="F5" s="1">
        <v>0</v>
      </c>
      <c r="G5" s="2">
        <f t="shared" si="0"/>
        <v>24193.924999999999</v>
      </c>
      <c r="H5" s="2">
        <f t="shared" si="1"/>
        <v>0.59000000008381903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79140.19</v>
      </c>
      <c r="D6" s="1">
        <f>'PR-RAS'!E10</f>
        <v>110152.16</v>
      </c>
      <c r="E6" s="1">
        <v>0</v>
      </c>
      <c r="F6" s="1">
        <v>0</v>
      </c>
      <c r="G6" s="2">
        <f t="shared" si="0"/>
        <v>1497.2225500000002</v>
      </c>
      <c r="H6" s="2">
        <f t="shared" si="1"/>
        <v>0.35000000000582077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35704.69</v>
      </c>
      <c r="D7" s="1">
        <f>'PR-RAS'!E11</f>
        <v>48745.43</v>
      </c>
      <c r="E7" s="1">
        <v>0</v>
      </c>
      <c r="F7" s="1">
        <v>0</v>
      </c>
      <c r="G7" s="2">
        <f t="shared" si="0"/>
        <v>799.17329999999993</v>
      </c>
      <c r="H7" s="2">
        <f t="shared" si="1"/>
        <v>0.73999999999796273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80704.92</v>
      </c>
      <c r="D8" s="1">
        <f>'PR-RAS'!E12</f>
        <v>87296.72</v>
      </c>
      <c r="E8" s="1">
        <v>0</v>
      </c>
      <c r="F8" s="1">
        <v>0</v>
      </c>
      <c r="G8" s="2">
        <f t="shared" si="0"/>
        <v>1787.08852</v>
      </c>
      <c r="H8" s="2">
        <f t="shared" si="1"/>
        <v>0.36000000000058208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35164.050000000003</v>
      </c>
      <c r="D9" s="1">
        <f>'PR-RAS'!E13</f>
        <v>72504.73</v>
      </c>
      <c r="E9" s="1">
        <v>0</v>
      </c>
      <c r="F9" s="1">
        <v>0</v>
      </c>
      <c r="G9" s="2">
        <f t="shared" si="0"/>
        <v>1441.3880800000002</v>
      </c>
      <c r="H9" s="2">
        <f t="shared" si="1"/>
        <v>0.32000000000698492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299673.61</v>
      </c>
      <c r="D11" s="1">
        <f>'PR-RAS'!E15</f>
        <v>352828.64</v>
      </c>
      <c r="E11" s="1">
        <v>0</v>
      </c>
      <c r="F11" s="1">
        <v>0</v>
      </c>
      <c r="G11" s="2">
        <f t="shared" si="0"/>
        <v>10053.3089</v>
      </c>
      <c r="H11" s="2">
        <f t="shared" si="1"/>
        <v>0.75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63335.45</v>
      </c>
      <c r="D19" s="1">
        <f>'PR-RAS'!E23</f>
        <v>67400.55</v>
      </c>
      <c r="E19" s="1">
        <v>0</v>
      </c>
      <c r="F19" s="1">
        <v>0</v>
      </c>
      <c r="G19" s="2">
        <f t="shared" si="0"/>
        <v>3566.4578999999994</v>
      </c>
      <c r="H19" s="2">
        <f t="shared" si="1"/>
        <v>0.89999999999417923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5654.93</v>
      </c>
      <c r="D20" s="1">
        <f>'PR-RAS'!E24</f>
        <v>5599.09</v>
      </c>
      <c r="E20" s="1">
        <v>0</v>
      </c>
      <c r="F20" s="1">
        <v>0</v>
      </c>
      <c r="G20" s="2">
        <f t="shared" si="0"/>
        <v>320.20909</v>
      </c>
      <c r="H20" s="2">
        <f t="shared" si="1"/>
        <v>0.15999999999985448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57680.52</v>
      </c>
      <c r="D23" s="1">
        <f>'PR-RAS'!E27</f>
        <v>61801.46</v>
      </c>
      <c r="E23" s="1">
        <v>0</v>
      </c>
      <c r="F23" s="1">
        <v>0</v>
      </c>
      <c r="G23" s="2">
        <f t="shared" si="0"/>
        <v>3988.2356799999998</v>
      </c>
      <c r="H23" s="2">
        <f t="shared" si="1"/>
        <v>0.94000000000232831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22453.88</v>
      </c>
      <c r="D25" s="1">
        <f>'PR-RAS'!E29</f>
        <v>26975.71</v>
      </c>
      <c r="E25" s="1">
        <v>0</v>
      </c>
      <c r="F25" s="1">
        <v>0</v>
      </c>
      <c r="G25" s="2">
        <f t="shared" si="0"/>
        <v>1833.7272</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22387.52</v>
      </c>
      <c r="D27" s="1">
        <f>'PR-RAS'!E31</f>
        <v>26797.040000000001</v>
      </c>
      <c r="E27" s="1">
        <v>0</v>
      </c>
      <c r="F27" s="1">
        <v>0</v>
      </c>
      <c r="G27" s="2">
        <f t="shared" si="0"/>
        <v>1975.5216</v>
      </c>
      <c r="H27" s="2">
        <f t="shared" si="1"/>
        <v>0.52000000000043656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66.36</v>
      </c>
      <c r="D29" s="1">
        <f>'PR-RAS'!E33</f>
        <v>178.67</v>
      </c>
      <c r="E29" s="1">
        <v>0</v>
      </c>
      <c r="F29" s="1">
        <v>0</v>
      </c>
      <c r="G29" s="2">
        <f t="shared" si="0"/>
        <v>11.8636</v>
      </c>
      <c r="H29" s="2">
        <f t="shared" si="1"/>
        <v>0.69000000000001194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1441231.8</v>
      </c>
      <c r="D46" s="1">
        <f>'PR-RAS'!E50</f>
        <v>3541284.58</v>
      </c>
      <c r="E46" s="1">
        <v>0</v>
      </c>
      <c r="F46" s="1">
        <v>0</v>
      </c>
      <c r="G46" s="2">
        <f t="shared" si="0"/>
        <v>383571.04320000001</v>
      </c>
      <c r="H46" s="2">
        <f t="shared" si="1"/>
        <v>0.61999999987892807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39816.839999999997</v>
      </c>
      <c r="D50" s="1">
        <f>'PR-RAS'!E54</f>
        <v>7930</v>
      </c>
      <c r="E50" s="1">
        <v>0</v>
      </c>
      <c r="F50" s="1">
        <v>0</v>
      </c>
      <c r="G50" s="2">
        <f t="shared" si="0"/>
        <v>2728.16516</v>
      </c>
      <c r="H50" s="2">
        <f t="shared" si="1"/>
        <v>0.16000000000349246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39816.839999999997</v>
      </c>
      <c r="D53" s="1">
        <f>'PR-RAS'!E57</f>
        <v>7930</v>
      </c>
      <c r="E53" s="1">
        <v>0</v>
      </c>
      <c r="F53" s="1">
        <v>0</v>
      </c>
      <c r="G53" s="2">
        <f t="shared" si="0"/>
        <v>2895.1956799999998</v>
      </c>
      <c r="H53" s="2">
        <f t="shared" si="1"/>
        <v>0.16000000000349246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1325608.19</v>
      </c>
      <c r="D55" s="1">
        <f>'PR-RAS'!E59</f>
        <v>1348018.97</v>
      </c>
      <c r="E55" s="1">
        <v>0</v>
      </c>
      <c r="F55" s="1">
        <v>0</v>
      </c>
      <c r="G55" s="2">
        <f t="shared" si="0"/>
        <v>217168.89101999998</v>
      </c>
      <c r="H55" s="2">
        <f t="shared" si="1"/>
        <v>0.21999999997206032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1235356.68</v>
      </c>
      <c r="D56" s="1">
        <f>'PR-RAS'!E60</f>
        <v>1348018.97</v>
      </c>
      <c r="E56" s="1">
        <v>0</v>
      </c>
      <c r="F56" s="1">
        <v>0</v>
      </c>
      <c r="G56" s="2">
        <f t="shared" si="0"/>
        <v>216226.7041</v>
      </c>
      <c r="H56" s="2">
        <f t="shared" si="1"/>
        <v>0.35000000009313226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90251.51</v>
      </c>
      <c r="D57" s="1">
        <f>'PR-RAS'!E61</f>
        <v>0</v>
      </c>
      <c r="E57" s="1">
        <v>0</v>
      </c>
      <c r="F57" s="1">
        <v>0</v>
      </c>
      <c r="G57" s="2">
        <f t="shared" si="0"/>
        <v>5054.0845600000002</v>
      </c>
      <c r="H57" s="2">
        <f t="shared" si="1"/>
        <v>0.49000000000523869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75806.77</v>
      </c>
      <c r="D58" s="1">
        <f>'PR-RAS'!E62</f>
        <v>146371.13</v>
      </c>
      <c r="E58" s="1">
        <v>0</v>
      </c>
      <c r="F58" s="1">
        <v>0</v>
      </c>
      <c r="G58" s="2">
        <f t="shared" si="0"/>
        <v>21007.294710000002</v>
      </c>
      <c r="H58" s="2">
        <f t="shared" si="1"/>
        <v>0.36000000000058208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62534.49</v>
      </c>
      <c r="D59" s="1">
        <f>'PR-RAS'!E63</f>
        <v>146371.13</v>
      </c>
      <c r="E59" s="1">
        <v>0</v>
      </c>
      <c r="F59" s="1">
        <v>0</v>
      </c>
      <c r="G59" s="2">
        <f t="shared" si="0"/>
        <v>20606.051500000001</v>
      </c>
      <c r="H59" s="2">
        <f t="shared" si="1"/>
        <v>0.62000000000261934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13272.28</v>
      </c>
      <c r="D60" s="1">
        <f>'PR-RAS'!E64</f>
        <v>0</v>
      </c>
      <c r="E60" s="1">
        <v>0</v>
      </c>
      <c r="F60" s="1">
        <v>0</v>
      </c>
      <c r="G60" s="2">
        <f t="shared" si="0"/>
        <v>783.06452000000002</v>
      </c>
      <c r="H60" s="2">
        <f t="shared" si="1"/>
        <v>0.28000000000065484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2038964.48</v>
      </c>
      <c r="E70" s="1">
        <v>0</v>
      </c>
      <c r="F70" s="1">
        <v>0</v>
      </c>
      <c r="G70" s="2">
        <f t="shared" si="0"/>
        <v>281377.09824000002</v>
      </c>
      <c r="H70" s="2">
        <f t="shared" si="1"/>
        <v>0.47999999998137355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2038964.48</v>
      </c>
      <c r="E72" s="1">
        <v>0</v>
      </c>
      <c r="F72" s="1">
        <v>0</v>
      </c>
      <c r="G72" s="2">
        <f t="shared" si="0"/>
        <v>289532.95615999994</v>
      </c>
      <c r="H72" s="2">
        <f t="shared" si="1"/>
        <v>0.47999999998137355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67454.03</v>
      </c>
      <c r="D78" s="1">
        <f>'PR-RAS'!E82</f>
        <v>72580.5</v>
      </c>
      <c r="E78" s="1">
        <v>0</v>
      </c>
      <c r="F78" s="1">
        <v>0</v>
      </c>
      <c r="G78" s="2">
        <f t="shared" si="0"/>
        <v>16371.357309999999</v>
      </c>
      <c r="H78" s="2">
        <f t="shared" si="1"/>
        <v>0.52999999999883585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14509</v>
      </c>
      <c r="D79" s="1">
        <f>'PR-RAS'!E83</f>
        <v>8730.83</v>
      </c>
      <c r="E79" s="1">
        <v>0</v>
      </c>
      <c r="F79" s="1">
        <v>0</v>
      </c>
      <c r="G79" s="2">
        <f t="shared" si="0"/>
        <v>2493.7114799999999</v>
      </c>
      <c r="H79" s="2">
        <f t="shared" si="1"/>
        <v>0.17000000000007276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13940.37</v>
      </c>
      <c r="D81" s="1">
        <f>'PR-RAS'!E85</f>
        <v>7730.39</v>
      </c>
      <c r="E81" s="1">
        <v>0</v>
      </c>
      <c r="F81" s="1">
        <v>0</v>
      </c>
      <c r="G81" s="2">
        <f t="shared" si="0"/>
        <v>2352.0920000000001</v>
      </c>
      <c r="H81" s="2">
        <f t="shared" si="1"/>
        <v>0.76000000000112777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568.63</v>
      </c>
      <c r="D82" s="1">
        <f>'PR-RAS'!E86</f>
        <v>1000.44</v>
      </c>
      <c r="E82" s="1">
        <v>0</v>
      </c>
      <c r="F82" s="1">
        <v>0</v>
      </c>
      <c r="G82" s="2">
        <f t="shared" si="0"/>
        <v>208.13031000000004</v>
      </c>
      <c r="H82" s="2">
        <f t="shared" si="1"/>
        <v>0.81000000000005912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52945.03</v>
      </c>
      <c r="D87" s="1">
        <f>'PR-RAS'!E91</f>
        <v>63849.67</v>
      </c>
      <c r="E87" s="1">
        <v>0</v>
      </c>
      <c r="F87" s="1">
        <v>0</v>
      </c>
      <c r="G87" s="2">
        <f t="shared" si="0"/>
        <v>15535.415819999998</v>
      </c>
      <c r="H87" s="2">
        <f t="shared" si="1"/>
        <v>0.36000000000058208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1294.05</v>
      </c>
      <c r="D88" s="1">
        <f>'PR-RAS'!E92</f>
        <v>1725.4</v>
      </c>
      <c r="E88" s="1">
        <v>0</v>
      </c>
      <c r="F88" s="1">
        <v>0</v>
      </c>
      <c r="G88" s="2">
        <f t="shared" si="0"/>
        <v>412.80194999999998</v>
      </c>
      <c r="H88" s="2">
        <f t="shared" si="1"/>
        <v>0.45000000000004547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1582.06</v>
      </c>
      <c r="D89" s="1">
        <f>'PR-RAS'!E93</f>
        <v>7835.1</v>
      </c>
      <c r="E89" s="1">
        <v>0</v>
      </c>
      <c r="F89" s="1">
        <v>0</v>
      </c>
      <c r="G89" s="2">
        <f t="shared" si="0"/>
        <v>1518.1988800000001</v>
      </c>
      <c r="H89" s="2">
        <f t="shared" si="1"/>
        <v>0.16000000000030923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48493.43</v>
      </c>
      <c r="D90" s="1">
        <f>'PR-RAS'!E94</f>
        <v>52756.65</v>
      </c>
      <c r="E90" s="1">
        <v>0</v>
      </c>
      <c r="F90" s="1">
        <v>0</v>
      </c>
      <c r="G90" s="2">
        <f t="shared" si="0"/>
        <v>13706.598970000001</v>
      </c>
      <c r="H90" s="2">
        <f t="shared" si="1"/>
        <v>0.77999999999883585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1575.49</v>
      </c>
      <c r="D93" s="1">
        <f>'PR-RAS'!E97</f>
        <v>1532.52</v>
      </c>
      <c r="E93" s="1">
        <v>0</v>
      </c>
      <c r="F93" s="1">
        <v>0</v>
      </c>
      <c r="G93" s="2">
        <f t="shared" si="0"/>
        <v>426.92875999999995</v>
      </c>
      <c r="H93" s="2">
        <f t="shared" si="1"/>
        <v>0.97000000000002728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193945.06999999998</v>
      </c>
      <c r="D102" s="1">
        <f>'PR-RAS'!E106</f>
        <v>148223.40000000002</v>
      </c>
      <c r="E102" s="1">
        <v>0</v>
      </c>
      <c r="F102" s="1">
        <v>0</v>
      </c>
      <c r="G102" s="2">
        <f t="shared" si="0"/>
        <v>49529.578870000005</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1296.3599999999999</v>
      </c>
      <c r="D103" s="1">
        <f>'PR-RAS'!E107</f>
        <v>1342.97</v>
      </c>
      <c r="E103" s="1">
        <v>0</v>
      </c>
      <c r="F103" s="1">
        <v>0</v>
      </c>
      <c r="G103" s="2">
        <f t="shared" si="0"/>
        <v>406.19459999999998</v>
      </c>
      <c r="H103" s="2">
        <f t="shared" si="1"/>
        <v>0.38999999999987267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106.24</v>
      </c>
      <c r="D106" s="1">
        <f>'PR-RAS'!E110</f>
        <v>53.46</v>
      </c>
      <c r="E106" s="1">
        <v>0</v>
      </c>
      <c r="F106" s="1">
        <v>0</v>
      </c>
      <c r="G106" s="2">
        <f t="shared" si="0"/>
        <v>22.381799999999998</v>
      </c>
      <c r="H106" s="2">
        <f t="shared" si="1"/>
        <v>0.69999999999999574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1190.1199999999999</v>
      </c>
      <c r="D107" s="1">
        <f>'PR-RAS'!E111</f>
        <v>1289.51</v>
      </c>
      <c r="E107" s="1">
        <v>0</v>
      </c>
      <c r="F107" s="1">
        <v>0</v>
      </c>
      <c r="G107" s="2">
        <f t="shared" si="0"/>
        <v>399.52884</v>
      </c>
      <c r="H107" s="2">
        <f t="shared" si="1"/>
        <v>0.60999999999989996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45797.259999999995</v>
      </c>
      <c r="D108" s="1">
        <f>'PR-RAS'!E112</f>
        <v>23731.360000000001</v>
      </c>
      <c r="E108" s="1">
        <v>0</v>
      </c>
      <c r="F108" s="1">
        <v>0</v>
      </c>
      <c r="G108" s="2">
        <f t="shared" si="0"/>
        <v>9978.8178599999992</v>
      </c>
      <c r="H108" s="2">
        <f t="shared" si="1"/>
        <v>0.61999999999534339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3986.68</v>
      </c>
      <c r="D111" s="1">
        <f>'PR-RAS'!E115</f>
        <v>16067.6</v>
      </c>
      <c r="E111" s="1">
        <v>0</v>
      </c>
      <c r="F111" s="1">
        <v>0</v>
      </c>
      <c r="G111" s="2">
        <f t="shared" si="0"/>
        <v>3973.4067999999997</v>
      </c>
      <c r="H111" s="2">
        <f t="shared" si="1"/>
        <v>0.71999999999979991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14492.64</v>
      </c>
      <c r="D112" s="1">
        <f>'PR-RAS'!E116</f>
        <v>1468.01</v>
      </c>
      <c r="E112" s="1">
        <v>0</v>
      </c>
      <c r="F112" s="1">
        <v>0</v>
      </c>
      <c r="G112" s="2">
        <f t="shared" si="0"/>
        <v>1934.5812599999999</v>
      </c>
      <c r="H112" s="2">
        <f t="shared" si="1"/>
        <v>0.37000000000057298</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27317.94</v>
      </c>
      <c r="D113" s="1">
        <f>'PR-RAS'!E117</f>
        <v>6195.75</v>
      </c>
      <c r="E113" s="1">
        <v>0</v>
      </c>
      <c r="F113" s="1">
        <v>0</v>
      </c>
      <c r="G113" s="2">
        <f t="shared" si="0"/>
        <v>4447.4572800000005</v>
      </c>
      <c r="H113" s="2">
        <f t="shared" si="1"/>
        <v>0.31000000000130967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146851.44999999998</v>
      </c>
      <c r="D116" s="1">
        <f>'PR-RAS'!E120</f>
        <v>123149.07</v>
      </c>
      <c r="E116" s="1">
        <v>0</v>
      </c>
      <c r="F116" s="1">
        <v>0</v>
      </c>
      <c r="G116" s="2">
        <f t="shared" si="0"/>
        <v>45212.202850000001</v>
      </c>
      <c r="H116" s="2">
        <f t="shared" si="1"/>
        <v>0.51999999998952262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3067.49</v>
      </c>
      <c r="D117" s="1">
        <f>'PR-RAS'!E121</f>
        <v>0</v>
      </c>
      <c r="E117" s="1">
        <v>0</v>
      </c>
      <c r="F117" s="1">
        <v>0</v>
      </c>
      <c r="G117" s="2">
        <f t="shared" si="0"/>
        <v>355.82884000000001</v>
      </c>
      <c r="H117" s="2">
        <f t="shared" si="1"/>
        <v>0.48999999999978172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143783.96</v>
      </c>
      <c r="D118" s="1">
        <f>'PR-RAS'!E122</f>
        <v>123149.07</v>
      </c>
      <c r="E118" s="1">
        <v>0</v>
      </c>
      <c r="F118" s="1">
        <v>0</v>
      </c>
      <c r="G118" s="2">
        <f t="shared" si="0"/>
        <v>45639.6057</v>
      </c>
      <c r="H118" s="2">
        <f t="shared" si="1"/>
        <v>0.11000000001513399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12506.45</v>
      </c>
      <c r="D120" s="1">
        <f>'PR-RAS'!E124</f>
        <v>12646.55</v>
      </c>
      <c r="E120" s="1">
        <v>0</v>
      </c>
      <c r="F120" s="1">
        <v>0</v>
      </c>
      <c r="G120" s="2">
        <f t="shared" si="0"/>
        <v>4498.1464500000002</v>
      </c>
      <c r="H120" s="2">
        <f t="shared" si="1"/>
        <v>0.90000000000145519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12506.45</v>
      </c>
      <c r="D121" s="1">
        <f>'PR-RAS'!E125</f>
        <v>12646.55</v>
      </c>
      <c r="E121" s="1">
        <v>0</v>
      </c>
      <c r="F121" s="1">
        <v>0</v>
      </c>
      <c r="G121" s="2">
        <f t="shared" si="0"/>
        <v>4535.9459999999999</v>
      </c>
      <c r="H121" s="2">
        <f t="shared" si="1"/>
        <v>0.90000000000145519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12506.45</v>
      </c>
      <c r="D123" s="1">
        <f>'PR-RAS'!E127</f>
        <v>12646.55</v>
      </c>
      <c r="E123" s="1">
        <v>0</v>
      </c>
      <c r="F123" s="1">
        <v>0</v>
      </c>
      <c r="G123" s="2">
        <f t="shared" si="0"/>
        <v>4611.5451000000003</v>
      </c>
      <c r="H123" s="2">
        <f t="shared" si="1"/>
        <v>0.90000000000145519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1951.12</v>
      </c>
      <c r="D135" s="1">
        <f>'PR-RAS'!E139</f>
        <v>21395.370000000003</v>
      </c>
      <c r="E135" s="1">
        <v>0</v>
      </c>
      <c r="F135" s="1">
        <v>0</v>
      </c>
      <c r="G135" s="2">
        <f t="shared" si="0"/>
        <v>5995.4092400000018</v>
      </c>
      <c r="H135" s="2">
        <f t="shared" si="1"/>
        <v>0.49000000000251021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327.29000000000002</v>
      </c>
      <c r="D136" s="1">
        <f>'PR-RAS'!E140</f>
        <v>538.15</v>
      </c>
      <c r="E136" s="1">
        <v>0</v>
      </c>
      <c r="F136" s="1">
        <v>0</v>
      </c>
      <c r="G136" s="2">
        <f t="shared" si="0"/>
        <v>189.48464999999999</v>
      </c>
      <c r="H136" s="2">
        <f t="shared" si="1"/>
        <v>0.43999999999999773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327.29000000000002</v>
      </c>
      <c r="D145" s="1">
        <f>'PR-RAS'!E149</f>
        <v>538.15</v>
      </c>
      <c r="E145" s="1">
        <v>0</v>
      </c>
      <c r="F145" s="1">
        <v>0</v>
      </c>
      <c r="G145" s="2">
        <f t="shared" si="0"/>
        <v>202.11695999999998</v>
      </c>
      <c r="H145" s="2">
        <f t="shared" si="1"/>
        <v>0.43999999999999773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1623.83</v>
      </c>
      <c r="D146" s="1">
        <f>'PR-RAS'!E150</f>
        <v>20857.22</v>
      </c>
      <c r="E146" s="1">
        <v>0</v>
      </c>
      <c r="F146" s="1">
        <v>0</v>
      </c>
      <c r="G146" s="2">
        <f t="shared" si="0"/>
        <v>6284.0491499999998</v>
      </c>
      <c r="H146" s="2">
        <f t="shared" si="1"/>
        <v>0.39000000000123691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2944951.35</v>
      </c>
      <c r="D147" s="1">
        <f>'PR-RAS'!E151</f>
        <v>5100925.7500000009</v>
      </c>
      <c r="E147" s="1">
        <v>0</v>
      </c>
      <c r="F147" s="1">
        <v>0</v>
      </c>
      <c r="G147" s="2">
        <f t="shared" si="0"/>
        <v>1919433.2161000001</v>
      </c>
      <c r="H147" s="2">
        <f t="shared" si="1"/>
        <v>0.59999999916180968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243540.81999999998</v>
      </c>
      <c r="D148" s="1">
        <f>'PR-RAS'!E152</f>
        <v>297289.75</v>
      </c>
      <c r="E148" s="1">
        <v>0</v>
      </c>
      <c r="F148" s="1">
        <v>0</v>
      </c>
      <c r="G148" s="2">
        <f t="shared" si="0"/>
        <v>123203.68703999999</v>
      </c>
      <c r="H148" s="2">
        <f t="shared" si="1"/>
        <v>0.43000000002211891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204000.75</v>
      </c>
      <c r="D149" s="1">
        <f>'PR-RAS'!E153</f>
        <v>250187.34</v>
      </c>
      <c r="E149" s="1">
        <v>0</v>
      </c>
      <c r="F149" s="1">
        <v>0</v>
      </c>
      <c r="G149" s="2">
        <f t="shared" si="0"/>
        <v>104247.56363999998</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204000.75</v>
      </c>
      <c r="D150" s="1">
        <f>'PR-RAS'!E154</f>
        <v>250187.34</v>
      </c>
      <c r="E150" s="1">
        <v>0</v>
      </c>
      <c r="F150" s="1">
        <v>0</v>
      </c>
      <c r="G150" s="2">
        <f t="shared" si="0"/>
        <v>104951.93906999998</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5670.55</v>
      </c>
      <c r="D154" s="1">
        <f>'PR-RAS'!E158</f>
        <v>5914.76</v>
      </c>
      <c r="E154" s="1">
        <v>0</v>
      </c>
      <c r="F154" s="1">
        <v>0</v>
      </c>
      <c r="G154" s="2">
        <f t="shared" si="0"/>
        <v>2677.51071</v>
      </c>
      <c r="H154" s="2">
        <f t="shared" si="1"/>
        <v>0.68999999999959982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33869.519999999997</v>
      </c>
      <c r="D155" s="1">
        <f>'PR-RAS'!E159</f>
        <v>41187.65</v>
      </c>
      <c r="E155" s="1">
        <v>0</v>
      </c>
      <c r="F155" s="1">
        <v>0</v>
      </c>
      <c r="G155" s="2">
        <f t="shared" si="0"/>
        <v>17901.702280000001</v>
      </c>
      <c r="H155" s="2">
        <f t="shared" si="1"/>
        <v>0.83000000000174623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33869.519999999997</v>
      </c>
      <c r="D157" s="1">
        <f>'PR-RAS'!E161</f>
        <v>41187.65</v>
      </c>
      <c r="E157" s="1">
        <v>0</v>
      </c>
      <c r="F157" s="1">
        <v>0</v>
      </c>
      <c r="G157" s="2">
        <f t="shared" si="0"/>
        <v>18134.191920000001</v>
      </c>
      <c r="H157" s="2">
        <f t="shared" si="1"/>
        <v>0.83000000000174623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1294845.48</v>
      </c>
      <c r="D159" s="1">
        <f>'PR-RAS'!E163</f>
        <v>3166689.3200000003</v>
      </c>
      <c r="E159" s="1">
        <v>0</v>
      </c>
      <c r="F159" s="1">
        <v>0</v>
      </c>
      <c r="G159" s="2">
        <f t="shared" si="0"/>
        <v>1205259.4109600002</v>
      </c>
      <c r="H159" s="2">
        <f t="shared" si="1"/>
        <v>0.80000000027939677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15547.810000000001</v>
      </c>
      <c r="D160" s="1">
        <f>'PR-RAS'!E164</f>
        <v>22033.980000000003</v>
      </c>
      <c r="E160" s="1">
        <v>0</v>
      </c>
      <c r="F160" s="1">
        <v>0</v>
      </c>
      <c r="G160" s="2">
        <f t="shared" si="0"/>
        <v>9478.9074300000011</v>
      </c>
      <c r="H160" s="2">
        <f t="shared" si="1"/>
        <v>0.20999999999548891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3776.33</v>
      </c>
      <c r="D161" s="1">
        <f>'PR-RAS'!E165</f>
        <v>3518.3</v>
      </c>
      <c r="E161" s="1">
        <v>0</v>
      </c>
      <c r="F161" s="1">
        <v>0</v>
      </c>
      <c r="G161" s="2">
        <f t="shared" si="0"/>
        <v>1730.0688</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9102.1200000000008</v>
      </c>
      <c r="D162" s="1">
        <f>'PR-RAS'!E166</f>
        <v>16382.42</v>
      </c>
      <c r="E162" s="1">
        <v>0</v>
      </c>
      <c r="F162" s="1">
        <v>0</v>
      </c>
      <c r="G162" s="2">
        <f t="shared" si="0"/>
        <v>6740.5805600000003</v>
      </c>
      <c r="H162" s="2">
        <f t="shared" si="1"/>
        <v>0.54000000000087311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2669.36</v>
      </c>
      <c r="D163" s="1">
        <f>'PR-RAS'!E167</f>
        <v>2133.2600000000002</v>
      </c>
      <c r="E163" s="1">
        <v>0</v>
      </c>
      <c r="F163" s="1">
        <v>0</v>
      </c>
      <c r="G163" s="2">
        <f t="shared" si="0"/>
        <v>1123.6125600000003</v>
      </c>
      <c r="H163" s="2">
        <f t="shared" si="1"/>
        <v>0.62000000000034561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171250.02</v>
      </c>
      <c r="D165" s="1">
        <f>'PR-RAS'!E169</f>
        <v>457898.1</v>
      </c>
      <c r="E165" s="1">
        <v>0</v>
      </c>
      <c r="F165" s="1">
        <v>0</v>
      </c>
      <c r="G165" s="2">
        <f t="shared" si="0"/>
        <v>178275.58008000001</v>
      </c>
      <c r="H165" s="2">
        <f t="shared" si="1"/>
        <v>0.11999999996623956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13053.55</v>
      </c>
      <c r="D166" s="1">
        <f>'PR-RAS'!E170</f>
        <v>27660.49</v>
      </c>
      <c r="E166" s="1">
        <v>0</v>
      </c>
      <c r="F166" s="1">
        <v>0</v>
      </c>
      <c r="G166" s="2">
        <f t="shared" si="0"/>
        <v>11281.79745</v>
      </c>
      <c r="H166" s="2">
        <f t="shared" si="1"/>
        <v>0.94000000000232831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133165.51999999999</v>
      </c>
      <c r="D168" s="1">
        <f>'PR-RAS'!E172</f>
        <v>417886.67</v>
      </c>
      <c r="E168" s="1">
        <v>0</v>
      </c>
      <c r="F168" s="1">
        <v>0</v>
      </c>
      <c r="G168" s="2">
        <f t="shared" si="0"/>
        <v>161812.78962</v>
      </c>
      <c r="H168" s="2">
        <f t="shared" si="1"/>
        <v>0.81000000002677552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5551.51</v>
      </c>
      <c r="D169" s="1">
        <f>'PR-RAS'!E173</f>
        <v>391.74</v>
      </c>
      <c r="E169" s="1">
        <v>0</v>
      </c>
      <c r="F169" s="1">
        <v>0</v>
      </c>
      <c r="G169" s="2">
        <f t="shared" si="0"/>
        <v>1064.2783200000001</v>
      </c>
      <c r="H169" s="2">
        <f t="shared" si="1"/>
        <v>0.74999999999977263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18536.900000000001</v>
      </c>
      <c r="D170" s="1">
        <f>'PR-RAS'!E174</f>
        <v>11931.86</v>
      </c>
      <c r="E170" s="1">
        <v>0</v>
      </c>
      <c r="F170" s="1">
        <v>0</v>
      </c>
      <c r="G170" s="2">
        <f t="shared" si="0"/>
        <v>7165.7047800000009</v>
      </c>
      <c r="H170" s="2">
        <f t="shared" si="1"/>
        <v>0.23999999999796273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942.54</v>
      </c>
      <c r="D172" s="1">
        <f>'PR-RAS'!E176</f>
        <v>27.34</v>
      </c>
      <c r="E172" s="1">
        <v>0</v>
      </c>
      <c r="F172" s="1">
        <v>0</v>
      </c>
      <c r="G172" s="2">
        <f t="shared" si="0"/>
        <v>170.52462</v>
      </c>
      <c r="H172" s="2">
        <f t="shared" si="1"/>
        <v>0.80000000000003624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965861.36999999988</v>
      </c>
      <c r="D173" s="1">
        <f>'PR-RAS'!E177</f>
        <v>2485149.6700000004</v>
      </c>
      <c r="E173" s="1">
        <v>0</v>
      </c>
      <c r="F173" s="1">
        <v>0</v>
      </c>
      <c r="G173" s="2">
        <f t="shared" si="0"/>
        <v>1021019.6421200001</v>
      </c>
      <c r="H173" s="2">
        <f t="shared" si="1"/>
        <v>0.69999999948777258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20412.88</v>
      </c>
      <c r="D174" s="1">
        <f>'PR-RAS'!E178</f>
        <v>19551.73</v>
      </c>
      <c r="E174" s="1">
        <v>0</v>
      </c>
      <c r="F174" s="1">
        <v>0</v>
      </c>
      <c r="G174" s="2">
        <f t="shared" si="0"/>
        <v>10296.326819999998</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489555.68</v>
      </c>
      <c r="D175" s="1">
        <f>'PR-RAS'!E179</f>
        <v>1936547.07</v>
      </c>
      <c r="E175" s="1">
        <v>0</v>
      </c>
      <c r="F175" s="1">
        <v>0</v>
      </c>
      <c r="G175" s="2">
        <f t="shared" si="0"/>
        <v>759101.06868000003</v>
      </c>
      <c r="H175" s="2">
        <f t="shared" si="1"/>
        <v>0.3900000000721775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59953.19</v>
      </c>
      <c r="D176" s="1">
        <f>'PR-RAS'!E180</f>
        <v>60028.52</v>
      </c>
      <c r="E176" s="1">
        <v>0</v>
      </c>
      <c r="F176" s="1">
        <v>0</v>
      </c>
      <c r="G176" s="2">
        <f t="shared" si="0"/>
        <v>31501.790249999995</v>
      </c>
      <c r="H176" s="2">
        <f t="shared" si="1"/>
        <v>0.67000000000552973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21784.95</v>
      </c>
      <c r="D177" s="1">
        <f>'PR-RAS'!E181</f>
        <v>21941.29</v>
      </c>
      <c r="E177" s="1">
        <v>0</v>
      </c>
      <c r="F177" s="1">
        <v>0</v>
      </c>
      <c r="G177" s="2">
        <f t="shared" si="0"/>
        <v>11557.485279999999</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13920.63</v>
      </c>
      <c r="D178" s="1">
        <f>'PR-RAS'!E182</f>
        <v>14581.17</v>
      </c>
      <c r="E178" s="1">
        <v>0</v>
      </c>
      <c r="F178" s="1">
        <v>0</v>
      </c>
      <c r="G178" s="2">
        <f t="shared" si="0"/>
        <v>7625.6856900000002</v>
      </c>
      <c r="H178" s="2">
        <f t="shared" si="1"/>
        <v>0.54000000000087311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42310</v>
      </c>
      <c r="D180" s="1">
        <f>'PR-RAS'!E184</f>
        <v>52807.86</v>
      </c>
      <c r="E180" s="1">
        <v>0</v>
      </c>
      <c r="F180" s="1">
        <v>0</v>
      </c>
      <c r="G180" s="2">
        <f t="shared" si="0"/>
        <v>26478.703879999997</v>
      </c>
      <c r="H180" s="2">
        <f t="shared" si="1"/>
        <v>0.13999999999941792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15989.84</v>
      </c>
      <c r="D181" s="1">
        <f>'PR-RAS'!E185</f>
        <v>34332.97</v>
      </c>
      <c r="E181" s="1">
        <v>0</v>
      </c>
      <c r="F181" s="1">
        <v>0</v>
      </c>
      <c r="G181" s="2">
        <f t="shared" si="0"/>
        <v>15238.0404</v>
      </c>
      <c r="H181" s="2">
        <f t="shared" si="1"/>
        <v>0.18999999999869033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301934.2</v>
      </c>
      <c r="D182" s="1">
        <f>'PR-RAS'!E186</f>
        <v>345359.06</v>
      </c>
      <c r="E182" s="1">
        <v>0</v>
      </c>
      <c r="F182" s="1">
        <v>0</v>
      </c>
      <c r="G182" s="2">
        <f t="shared" si="0"/>
        <v>179670.06992000001</v>
      </c>
      <c r="H182" s="2">
        <f t="shared" si="1"/>
        <v>0.26000000000931323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142186.28</v>
      </c>
      <c r="D184" s="1">
        <f>'PR-RAS'!E188</f>
        <v>201607.57</v>
      </c>
      <c r="E184" s="1">
        <v>0</v>
      </c>
      <c r="F184" s="1">
        <v>0</v>
      </c>
      <c r="G184" s="2">
        <f t="shared" si="0"/>
        <v>99808.459860000003</v>
      </c>
      <c r="H184" s="2">
        <f t="shared" si="1"/>
        <v>0.70999999999185093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30646.43</v>
      </c>
      <c r="D185" s="1">
        <f>'PR-RAS'!E189</f>
        <v>50269.25</v>
      </c>
      <c r="E185" s="1">
        <v>0</v>
      </c>
      <c r="F185" s="1">
        <v>0</v>
      </c>
      <c r="G185" s="2">
        <f t="shared" si="0"/>
        <v>24138.027119999999</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8489.74</v>
      </c>
      <c r="D186" s="1">
        <f>'PR-RAS'!E190</f>
        <v>8056.29</v>
      </c>
      <c r="E186" s="1">
        <v>0</v>
      </c>
      <c r="F186" s="1">
        <v>0</v>
      </c>
      <c r="G186" s="2">
        <f t="shared" si="0"/>
        <v>4551.4291999999996</v>
      </c>
      <c r="H186" s="2">
        <f t="shared" si="1"/>
        <v>0.5500000000001819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15840.47</v>
      </c>
      <c r="D187" s="1">
        <f>'PR-RAS'!E191</f>
        <v>21552.48</v>
      </c>
      <c r="E187" s="1">
        <v>0</v>
      </c>
      <c r="F187" s="1">
        <v>0</v>
      </c>
      <c r="G187" s="2">
        <f t="shared" si="0"/>
        <v>10963.849980000001</v>
      </c>
      <c r="H187" s="2">
        <f t="shared" si="1"/>
        <v>0.94999999999890861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4100.1099999999997</v>
      </c>
      <c r="D188" s="1">
        <f>'PR-RAS'!E192</f>
        <v>4485.84</v>
      </c>
      <c r="E188" s="1">
        <v>0</v>
      </c>
      <c r="F188" s="1">
        <v>0</v>
      </c>
      <c r="G188" s="2">
        <f t="shared" si="0"/>
        <v>2444.4247300000002</v>
      </c>
      <c r="H188" s="2">
        <f t="shared" si="1"/>
        <v>0.26999999999952706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83109.53</v>
      </c>
      <c r="D191" s="1">
        <f>'PR-RAS'!E195</f>
        <v>117243.71</v>
      </c>
      <c r="E191" s="1">
        <v>0</v>
      </c>
      <c r="F191" s="1">
        <v>0</v>
      </c>
      <c r="G191" s="2">
        <f t="shared" si="0"/>
        <v>60343.4205</v>
      </c>
      <c r="H191" s="2">
        <f t="shared" si="1"/>
        <v>0.75999999999476131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19905.16</v>
      </c>
      <c r="D192" s="1">
        <f>'PR-RAS'!E196</f>
        <v>21577.73</v>
      </c>
      <c r="E192" s="1">
        <v>0</v>
      </c>
      <c r="F192" s="1">
        <v>0</v>
      </c>
      <c r="G192" s="2">
        <f t="shared" si="0"/>
        <v>12044.57842</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15794.55</v>
      </c>
      <c r="D198" s="1">
        <f>'PR-RAS'!E202</f>
        <v>12317.15</v>
      </c>
      <c r="E198" s="1">
        <v>0</v>
      </c>
      <c r="F198" s="1">
        <v>0</v>
      </c>
      <c r="G198" s="2">
        <f t="shared" si="0"/>
        <v>7964.4834499999997</v>
      </c>
      <c r="H198" s="2">
        <f t="shared" si="1"/>
        <v>0.6000000000003638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15794.55</v>
      </c>
      <c r="D200" s="1">
        <f>'PR-RAS'!E204</f>
        <v>12317.15</v>
      </c>
      <c r="E200" s="1">
        <v>0</v>
      </c>
      <c r="F200" s="1">
        <v>0</v>
      </c>
      <c r="G200" s="2">
        <f t="shared" si="0"/>
        <v>8045.3411500000002</v>
      </c>
      <c r="H200" s="2">
        <f t="shared" si="1"/>
        <v>0.6000000000003638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4110.6099999999997</v>
      </c>
      <c r="D206" s="1">
        <f>'PR-RAS'!E210</f>
        <v>9260.58</v>
      </c>
      <c r="E206" s="1">
        <v>0</v>
      </c>
      <c r="F206" s="1">
        <v>0</v>
      </c>
      <c r="G206" s="2">
        <f t="shared" si="0"/>
        <v>4639.5128500000001</v>
      </c>
      <c r="H206" s="2">
        <f t="shared" si="1"/>
        <v>0.81000000000040018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2501.1</v>
      </c>
      <c r="D207" s="1">
        <f>'PR-RAS'!E211</f>
        <v>7624.04</v>
      </c>
      <c r="E207" s="1">
        <v>0</v>
      </c>
      <c r="F207" s="1">
        <v>0</v>
      </c>
      <c r="G207" s="2">
        <f t="shared" si="0"/>
        <v>3656.3310799999999</v>
      </c>
      <c r="H207" s="2">
        <f t="shared" si="1"/>
        <v>0.13999999999987267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3.68</v>
      </c>
      <c r="D208" s="1">
        <f>'PR-RAS'!E212</f>
        <v>0</v>
      </c>
      <c r="E208" s="1">
        <v>0</v>
      </c>
      <c r="F208" s="1">
        <v>0</v>
      </c>
      <c r="G208" s="2">
        <f t="shared" si="0"/>
        <v>0.76175999999999999</v>
      </c>
      <c r="H208" s="2">
        <f t="shared" si="1"/>
        <v>0.31999999999999984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3.92</v>
      </c>
      <c r="D209" s="1">
        <f>'PR-RAS'!E213</f>
        <v>60.64</v>
      </c>
      <c r="E209" s="1">
        <v>0</v>
      </c>
      <c r="F209" s="1">
        <v>0</v>
      </c>
      <c r="G209" s="2">
        <f t="shared" si="0"/>
        <v>26.041599999999999</v>
      </c>
      <c r="H209" s="2">
        <f t="shared" si="1"/>
        <v>0.4399999999999995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1601.91</v>
      </c>
      <c r="D210" s="1">
        <f>'PR-RAS'!E214</f>
        <v>1575.9</v>
      </c>
      <c r="E210" s="1">
        <v>0</v>
      </c>
      <c r="F210" s="1">
        <v>0</v>
      </c>
      <c r="G210" s="2">
        <f t="shared" si="0"/>
        <v>993.52539000000002</v>
      </c>
      <c r="H210" s="2">
        <f t="shared" si="1"/>
        <v>0.1899999999998272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223031.39</v>
      </c>
      <c r="D211" s="1">
        <f>'PR-RAS'!E215</f>
        <v>296923.12</v>
      </c>
      <c r="E211" s="1">
        <v>0</v>
      </c>
      <c r="F211" s="1">
        <v>0</v>
      </c>
      <c r="G211" s="2">
        <f t="shared" si="0"/>
        <v>171544.30229999998</v>
      </c>
      <c r="H211" s="2">
        <f t="shared" si="1"/>
        <v>0.51000000000931323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172008.76</v>
      </c>
      <c r="D212" s="1">
        <f>'PR-RAS'!E216</f>
        <v>198170</v>
      </c>
      <c r="E212" s="1">
        <v>0</v>
      </c>
      <c r="F212" s="1">
        <v>0</v>
      </c>
      <c r="G212" s="2">
        <f t="shared" si="0"/>
        <v>119921.58835999999</v>
      </c>
      <c r="H212" s="2">
        <f t="shared" si="1"/>
        <v>0.23999999999068677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172008.76</v>
      </c>
      <c r="D214" s="1">
        <f>'PR-RAS'!E218</f>
        <v>198170</v>
      </c>
      <c r="E214" s="1">
        <v>0</v>
      </c>
      <c r="F214" s="1">
        <v>0</v>
      </c>
      <c r="G214" s="2">
        <f t="shared" si="0"/>
        <v>121058.28588</v>
      </c>
      <c r="H214" s="2">
        <f t="shared" si="1"/>
        <v>0.23999999999068677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51022.63</v>
      </c>
      <c r="D215" s="1">
        <f>'PR-RAS'!E219</f>
        <v>98753.12</v>
      </c>
      <c r="E215" s="1">
        <v>0</v>
      </c>
      <c r="F215" s="1">
        <v>0</v>
      </c>
      <c r="G215" s="2">
        <f t="shared" si="0"/>
        <v>53185.178179999995</v>
      </c>
      <c r="H215" s="2">
        <f t="shared" si="1"/>
        <v>0.48999999999796273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31114.21</v>
      </c>
      <c r="D217" s="1">
        <f>'PR-RAS'!E221</f>
        <v>78843.12</v>
      </c>
      <c r="E217" s="1">
        <v>0</v>
      </c>
      <c r="F217" s="1">
        <v>0</v>
      </c>
      <c r="G217" s="2">
        <f t="shared" si="0"/>
        <v>40780.897199999992</v>
      </c>
      <c r="H217" s="2">
        <f t="shared" si="1"/>
        <v>0.32999999999447027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19908.419999999998</v>
      </c>
      <c r="D218" s="1">
        <f>'PR-RAS'!E222</f>
        <v>19910</v>
      </c>
      <c r="E218" s="1">
        <v>0</v>
      </c>
      <c r="F218" s="1">
        <v>0</v>
      </c>
      <c r="G218" s="2">
        <f t="shared" si="0"/>
        <v>12961.067139999999</v>
      </c>
      <c r="H218" s="2">
        <f t="shared" si="1"/>
        <v>0.41999999999825377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508638.5</v>
      </c>
      <c r="D220" s="1">
        <f>'PR-RAS'!E224</f>
        <v>641981.77</v>
      </c>
      <c r="E220" s="1">
        <v>0</v>
      </c>
      <c r="F220" s="1">
        <v>0</v>
      </c>
      <c r="G220" s="2">
        <f t="shared" si="0"/>
        <v>392579.84675999999</v>
      </c>
      <c r="H220" s="2">
        <f t="shared" si="1"/>
        <v>0.72999999998137355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3318.07</v>
      </c>
      <c r="D227" s="1">
        <f>'PR-RAS'!E231</f>
        <v>3716.43</v>
      </c>
      <c r="E227" s="1">
        <v>0</v>
      </c>
      <c r="F227" s="1">
        <v>0</v>
      </c>
      <c r="G227" s="2">
        <f t="shared" si="0"/>
        <v>2429.71018</v>
      </c>
      <c r="H227" s="2">
        <f t="shared" si="1"/>
        <v>0.5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3318.07</v>
      </c>
      <c r="D229" s="1">
        <f>'PR-RAS'!E233</f>
        <v>3716.43</v>
      </c>
      <c r="E229" s="1">
        <v>0</v>
      </c>
      <c r="F229" s="1">
        <v>0</v>
      </c>
      <c r="G229" s="2">
        <f t="shared" si="0"/>
        <v>2451.2120400000003</v>
      </c>
      <c r="H229" s="2">
        <f t="shared" si="1"/>
        <v>0.5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25488.719999999998</v>
      </c>
      <c r="D232" s="1">
        <f>'PR-RAS'!E236</f>
        <v>53350.979999999996</v>
      </c>
      <c r="E232" s="1">
        <v>0</v>
      </c>
      <c r="F232" s="1">
        <v>0</v>
      </c>
      <c r="G232" s="2">
        <f t="shared" si="0"/>
        <v>30536.04708</v>
      </c>
      <c r="H232" s="2">
        <f t="shared" si="1"/>
        <v>0.30000000000654836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22834.26</v>
      </c>
      <c r="D233" s="1">
        <f>'PR-RAS'!E237</f>
        <v>25061.46</v>
      </c>
      <c r="E233" s="1">
        <v>0</v>
      </c>
      <c r="F233" s="1">
        <v>0</v>
      </c>
      <c r="G233" s="2">
        <f t="shared" si="0"/>
        <v>16926.065759999998</v>
      </c>
      <c r="H233" s="2">
        <f t="shared" si="1"/>
        <v>0.71999999999752617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2654.46</v>
      </c>
      <c r="D234" s="1">
        <f>'PR-RAS'!E238</f>
        <v>28289.52</v>
      </c>
      <c r="E234" s="1">
        <v>0</v>
      </c>
      <c r="F234" s="1">
        <v>0</v>
      </c>
      <c r="G234" s="2">
        <f t="shared" si="0"/>
        <v>13801.405500000001</v>
      </c>
      <c r="H234" s="2">
        <f t="shared" si="1"/>
        <v>0.93999999999959982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479831.71</v>
      </c>
      <c r="D236" s="1">
        <f>'PR-RAS'!E240</f>
        <v>584914.36</v>
      </c>
      <c r="E236" s="1">
        <v>0</v>
      </c>
      <c r="F236" s="1">
        <v>0</v>
      </c>
      <c r="G236" s="2">
        <f t="shared" si="0"/>
        <v>387670.20104999997</v>
      </c>
      <c r="H236" s="2">
        <f t="shared" si="1"/>
        <v>0.6499999999650754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473195.57</v>
      </c>
      <c r="D237" s="1">
        <f>'PR-RAS'!E241</f>
        <v>578274.36</v>
      </c>
      <c r="E237" s="1">
        <v>0</v>
      </c>
      <c r="F237" s="1">
        <v>0</v>
      </c>
      <c r="G237" s="2">
        <f t="shared" si="0"/>
        <v>384619.65243999998</v>
      </c>
      <c r="H237" s="2">
        <f t="shared" si="1"/>
        <v>0.78999999997904524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6636.14</v>
      </c>
      <c r="D238" s="1">
        <f>'PR-RAS'!E242</f>
        <v>6640</v>
      </c>
      <c r="E238" s="1">
        <v>0</v>
      </c>
      <c r="F238" s="1">
        <v>0</v>
      </c>
      <c r="G238" s="2">
        <f t="shared" si="0"/>
        <v>4720.12518</v>
      </c>
      <c r="H238" s="2">
        <f t="shared" si="1"/>
        <v>0.14000000000032742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229766.19</v>
      </c>
      <c r="D248" s="1">
        <f>'PR-RAS'!E252</f>
        <v>213266.9</v>
      </c>
      <c r="E248" s="1">
        <v>0</v>
      </c>
      <c r="F248" s="1">
        <v>0</v>
      </c>
      <c r="G248" s="2">
        <f t="shared" si="0"/>
        <v>162106.09753</v>
      </c>
      <c r="H248" s="2">
        <f t="shared" si="1"/>
        <v>0.29000000000814907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229766.19</v>
      </c>
      <c r="D255" s="1">
        <f>'PR-RAS'!E259</f>
        <v>213266.9</v>
      </c>
      <c r="E255" s="1">
        <v>0</v>
      </c>
      <c r="F255" s="1">
        <v>0</v>
      </c>
      <c r="G255" s="2">
        <f t="shared" si="0"/>
        <v>166700.19746</v>
      </c>
      <c r="H255" s="2">
        <f t="shared" si="1"/>
        <v>0.29000000000814907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123318.73</v>
      </c>
      <c r="D256" s="1">
        <f>'PR-RAS'!E260</f>
        <v>147137.22</v>
      </c>
      <c r="E256" s="1">
        <v>0</v>
      </c>
      <c r="F256" s="1">
        <v>0</v>
      </c>
      <c r="G256" s="2">
        <f t="shared" si="0"/>
        <v>106486.25835</v>
      </c>
      <c r="H256" s="2">
        <f t="shared" si="1"/>
        <v>0.49000000000523869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106447.46</v>
      </c>
      <c r="D257" s="1">
        <f>'PR-RAS'!E261</f>
        <v>66129.679999999993</v>
      </c>
      <c r="E257" s="1">
        <v>0</v>
      </c>
      <c r="F257" s="1">
        <v>0</v>
      </c>
      <c r="G257" s="2">
        <f t="shared" si="0"/>
        <v>61108.945920000006</v>
      </c>
      <c r="H257" s="2">
        <f t="shared" si="1"/>
        <v>0.78000000001338776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425223.81000000006</v>
      </c>
      <c r="D259" s="1">
        <f>'PR-RAS'!E263</f>
        <v>463197.16</v>
      </c>
      <c r="E259" s="1">
        <v>0</v>
      </c>
      <c r="F259" s="1">
        <v>0</v>
      </c>
      <c r="G259" s="2">
        <f t="shared" si="0"/>
        <v>348717.47753999999</v>
      </c>
      <c r="H259" s="2">
        <f t="shared" si="1"/>
        <v>0.34999999991850927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425223.81000000006</v>
      </c>
      <c r="D260" s="1">
        <f>'PR-RAS'!E264</f>
        <v>457514.37</v>
      </c>
      <c r="E260" s="1">
        <v>0</v>
      </c>
      <c r="F260" s="1">
        <v>0</v>
      </c>
      <c r="G260" s="2">
        <f t="shared" si="0"/>
        <v>347125.41045000002</v>
      </c>
      <c r="H260" s="2">
        <f t="shared" si="1"/>
        <v>0.55999999993946403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423895.53</v>
      </c>
      <c r="D261" s="1">
        <f>'PR-RAS'!E265</f>
        <v>457514.37</v>
      </c>
      <c r="E261" s="1">
        <v>0</v>
      </c>
      <c r="F261" s="1">
        <v>0</v>
      </c>
      <c r="G261" s="2">
        <f t="shared" si="0"/>
        <v>348120.31020000001</v>
      </c>
      <c r="H261" s="2">
        <f t="shared" si="1"/>
        <v>0.83999999996740371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1328.28</v>
      </c>
      <c r="D262" s="1">
        <f>'PR-RAS'!E266</f>
        <v>0</v>
      </c>
      <c r="E262" s="1">
        <v>0</v>
      </c>
      <c r="F262" s="1">
        <v>0</v>
      </c>
      <c r="G262" s="2">
        <f t="shared" si="0"/>
        <v>346.68108000000001</v>
      </c>
      <c r="H262" s="2">
        <f t="shared" si="1"/>
        <v>0.27999999999997272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5682.79</v>
      </c>
      <c r="E269" s="1">
        <v>0</v>
      </c>
      <c r="F269" s="1">
        <v>0</v>
      </c>
      <c r="G269" s="2">
        <f t="shared" si="8"/>
        <v>3045.9754400000002</v>
      </c>
      <c r="H269" s="2">
        <f t="shared" si="9"/>
        <v>0.21000000000003638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5682.79</v>
      </c>
      <c r="E270" s="1">
        <v>0</v>
      </c>
      <c r="F270" s="1">
        <v>0</v>
      </c>
      <c r="G270" s="2">
        <f t="shared" si="8"/>
        <v>3057.3410200000003</v>
      </c>
      <c r="H270" s="2">
        <f t="shared" si="9"/>
        <v>0.21000000000003638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2944951.35</v>
      </c>
      <c r="D285" s="1">
        <f>'PR-RAS'!E289</f>
        <v>5100925.7500000009</v>
      </c>
      <c r="E285" s="1">
        <v>0</v>
      </c>
      <c r="F285" s="1">
        <v>0</v>
      </c>
      <c r="G285" s="2">
        <f t="shared" si="8"/>
        <v>3733692.0093999999</v>
      </c>
      <c r="H285" s="2">
        <f t="shared" si="9"/>
        <v>0.59999999916180968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356918.25999999978</v>
      </c>
      <c r="D286" s="1">
        <f>'PR-RAS'!E290</f>
        <v>995716.14999999944</v>
      </c>
      <c r="E286" s="1">
        <v>0</v>
      </c>
      <c r="F286" s="1">
        <v>0</v>
      </c>
      <c r="G286" s="2">
        <f t="shared" si="8"/>
        <v>669279.90959999955</v>
      </c>
      <c r="H286" s="2">
        <f t="shared" si="9"/>
        <v>0.40999999921768904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650958.62</v>
      </c>
      <c r="D288" s="1">
        <f>'PR-RAS'!E292</f>
        <v>402123.36</v>
      </c>
      <c r="E288" s="1">
        <v>0</v>
      </c>
      <c r="F288" s="1">
        <v>0</v>
      </c>
      <c r="G288" s="2">
        <f t="shared" si="8"/>
        <v>417643.93257999991</v>
      </c>
      <c r="H288" s="2">
        <f t="shared" si="9"/>
        <v>0.73999999999068677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111779.76</v>
      </c>
      <c r="D290" s="1">
        <f>'PR-RAS'!E294</f>
        <v>536262.43000000005</v>
      </c>
      <c r="E290" s="1">
        <v>0</v>
      </c>
      <c r="F290" s="1">
        <v>0</v>
      </c>
      <c r="G290" s="2">
        <f t="shared" si="8"/>
        <v>342264.03518000001</v>
      </c>
      <c r="H290" s="2">
        <f t="shared" si="9"/>
        <v>0.67000000005646143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2131.11</v>
      </c>
      <c r="D291" s="1">
        <f>'PR-RAS'!E295</f>
        <v>14909.46</v>
      </c>
      <c r="E291" s="1">
        <v>0</v>
      </c>
      <c r="F291" s="1">
        <v>0</v>
      </c>
      <c r="G291" s="2">
        <f t="shared" si="8"/>
        <v>9265.5086999999985</v>
      </c>
      <c r="H291" s="2">
        <f t="shared" si="9"/>
        <v>0.56999999999925421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8652.35</v>
      </c>
      <c r="D293" s="1">
        <f>'PR-RAS'!E298</f>
        <v>60961.270000000004</v>
      </c>
      <c r="E293" s="1">
        <v>0</v>
      </c>
      <c r="F293" s="1">
        <v>0</v>
      </c>
      <c r="G293" s="2">
        <f t="shared" si="8"/>
        <v>38127.867880000005</v>
      </c>
      <c r="H293" s="2">
        <f t="shared" si="9"/>
        <v>0.62000000000443833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7852.15</v>
      </c>
      <c r="D294" s="1">
        <f>'PR-RAS'!E299</f>
        <v>60619.94</v>
      </c>
      <c r="E294" s="1">
        <v>0</v>
      </c>
      <c r="F294" s="1">
        <v>0</v>
      </c>
      <c r="G294" s="2">
        <f t="shared" si="8"/>
        <v>37823.964789999998</v>
      </c>
      <c r="H294" s="2">
        <f t="shared" si="9"/>
        <v>0.2099999999973079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7852.15</v>
      </c>
      <c r="D295" s="1">
        <f>'PR-RAS'!E300</f>
        <v>60619.94</v>
      </c>
      <c r="E295" s="1">
        <v>0</v>
      </c>
      <c r="F295" s="1">
        <v>0</v>
      </c>
      <c r="G295" s="2">
        <f t="shared" si="8"/>
        <v>37953.056819999998</v>
      </c>
      <c r="H295" s="2">
        <f t="shared" si="9"/>
        <v>0.2099999999973079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7852.15</v>
      </c>
      <c r="D296" s="1">
        <f>'PR-RAS'!E301</f>
        <v>60619.94</v>
      </c>
      <c r="E296" s="1">
        <v>0</v>
      </c>
      <c r="F296" s="1">
        <v>0</v>
      </c>
      <c r="G296" s="2">
        <f t="shared" si="8"/>
        <v>38082.148849999998</v>
      </c>
      <c r="H296" s="2">
        <f t="shared" si="9"/>
        <v>0.2099999999973079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800.2</v>
      </c>
      <c r="D306" s="1">
        <f>'PR-RAS'!E311</f>
        <v>341.33</v>
      </c>
      <c r="E306" s="1">
        <v>0</v>
      </c>
      <c r="F306" s="1">
        <v>0</v>
      </c>
      <c r="G306" s="2">
        <f t="shared" si="8"/>
        <v>452.27230000000003</v>
      </c>
      <c r="H306" s="2">
        <f t="shared" si="9"/>
        <v>0.53000000000002956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800.2</v>
      </c>
      <c r="D307" s="1">
        <f>'PR-RAS'!E312</f>
        <v>341.33</v>
      </c>
      <c r="E307" s="1">
        <v>0</v>
      </c>
      <c r="F307" s="1">
        <v>0</v>
      </c>
      <c r="G307" s="2">
        <f t="shared" si="8"/>
        <v>453.75516000000005</v>
      </c>
      <c r="H307" s="2">
        <f t="shared" si="9"/>
        <v>0.53000000000002956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800.2</v>
      </c>
      <c r="D308" s="1">
        <f>'PR-RAS'!E313</f>
        <v>341.33</v>
      </c>
      <c r="E308" s="1">
        <v>0</v>
      </c>
      <c r="F308" s="1">
        <v>0</v>
      </c>
      <c r="G308" s="2">
        <f t="shared" si="8"/>
        <v>455.23802000000001</v>
      </c>
      <c r="H308" s="2">
        <f t="shared" si="9"/>
        <v>0.53000000000002956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351729.63999999996</v>
      </c>
      <c r="D345" s="1">
        <f>'PR-RAS'!E350</f>
        <v>995187.21000000008</v>
      </c>
      <c r="E345" s="1">
        <v>0</v>
      </c>
      <c r="F345" s="1">
        <v>0</v>
      </c>
      <c r="G345" s="2">
        <f t="shared" si="8"/>
        <v>805683.79663999996</v>
      </c>
      <c r="H345" s="2">
        <f t="shared" si="9"/>
        <v>0.57000000012340024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1867.19</v>
      </c>
      <c r="D346" s="1">
        <f>'PR-RAS'!E351</f>
        <v>0</v>
      </c>
      <c r="E346" s="1">
        <v>0</v>
      </c>
      <c r="F346" s="1">
        <v>0</v>
      </c>
      <c r="G346" s="2">
        <f t="shared" si="8"/>
        <v>644.18054999999993</v>
      </c>
      <c r="H346" s="2">
        <f t="shared" si="9"/>
        <v>0.19000000000005457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1867.19</v>
      </c>
      <c r="D347" s="1">
        <f>'PR-RAS'!E352</f>
        <v>0</v>
      </c>
      <c r="E347" s="1">
        <v>0</v>
      </c>
      <c r="F347" s="1">
        <v>0</v>
      </c>
      <c r="G347" s="2">
        <f t="shared" si="8"/>
        <v>646.04773999999998</v>
      </c>
      <c r="H347" s="2">
        <f t="shared" si="9"/>
        <v>0.19000000000005457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1867.19</v>
      </c>
      <c r="D348" s="1">
        <f>'PR-RAS'!E353</f>
        <v>0</v>
      </c>
      <c r="E348" s="1">
        <v>0</v>
      </c>
      <c r="F348" s="1">
        <v>0</v>
      </c>
      <c r="G348" s="2">
        <f t="shared" si="8"/>
        <v>647.91493000000003</v>
      </c>
      <c r="H348" s="2">
        <f t="shared" si="9"/>
        <v>0.19000000000005457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297773.71999999997</v>
      </c>
      <c r="D358" s="1">
        <f>'PR-RAS'!E363</f>
        <v>834987.47000000009</v>
      </c>
      <c r="E358" s="1">
        <v>0</v>
      </c>
      <c r="F358" s="1">
        <v>0</v>
      </c>
      <c r="G358" s="2">
        <f t="shared" si="8"/>
        <v>702486.27162000001</v>
      </c>
      <c r="H358" s="2">
        <f t="shared" si="9"/>
        <v>0.75000000011641532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259638.98</v>
      </c>
      <c r="D359" s="1">
        <f>'PR-RAS'!E364</f>
        <v>742885.4800000001</v>
      </c>
      <c r="E359" s="1">
        <v>0</v>
      </c>
      <c r="F359" s="1">
        <v>0</v>
      </c>
      <c r="G359" s="2">
        <f t="shared" si="8"/>
        <v>624856.75852000003</v>
      </c>
      <c r="H359" s="2">
        <f t="shared" si="9"/>
        <v>0.50000000008731149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48830.04</v>
      </c>
      <c r="D361" s="1">
        <f>'PR-RAS'!E366</f>
        <v>93503.79</v>
      </c>
      <c r="E361" s="1">
        <v>0</v>
      </c>
      <c r="F361" s="1">
        <v>0</v>
      </c>
      <c r="G361" s="2">
        <f t="shared" si="8"/>
        <v>84901.5432</v>
      </c>
      <c r="H361" s="2">
        <f t="shared" si="9"/>
        <v>0.25000000000727596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166817.01</v>
      </c>
      <c r="D362" s="1">
        <f>'PR-RAS'!E367</f>
        <v>630441.43000000005</v>
      </c>
      <c r="E362" s="1">
        <v>0</v>
      </c>
      <c r="F362" s="1">
        <v>0</v>
      </c>
      <c r="G362" s="2">
        <f t="shared" si="8"/>
        <v>515399.65307</v>
      </c>
      <c r="H362" s="2">
        <f t="shared" si="9"/>
        <v>0.44000000006053597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43991.93</v>
      </c>
      <c r="D363" s="1">
        <f>'PR-RAS'!E368</f>
        <v>18940.259999999998</v>
      </c>
      <c r="E363" s="1">
        <v>0</v>
      </c>
      <c r="F363" s="1">
        <v>0</v>
      </c>
      <c r="G363" s="2">
        <f t="shared" si="8"/>
        <v>29637.826899999996</v>
      </c>
      <c r="H363" s="2">
        <f t="shared" si="9"/>
        <v>0.32999999999810825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32567.02</v>
      </c>
      <c r="D364" s="1">
        <f>'PR-RAS'!E369</f>
        <v>79743.649999999994</v>
      </c>
      <c r="E364" s="1">
        <v>0</v>
      </c>
      <c r="F364" s="1">
        <v>0</v>
      </c>
      <c r="G364" s="2">
        <f t="shared" si="8"/>
        <v>69715.718159999989</v>
      </c>
      <c r="H364" s="2">
        <f t="shared" si="9"/>
        <v>0.37000000000625732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3271.97</v>
      </c>
      <c r="D365" s="1">
        <f>'PR-RAS'!E370</f>
        <v>3054.93</v>
      </c>
      <c r="E365" s="1">
        <v>0</v>
      </c>
      <c r="F365" s="1">
        <v>0</v>
      </c>
      <c r="G365" s="2">
        <f t="shared" si="8"/>
        <v>3414.98612</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2443.33</v>
      </c>
      <c r="D367" s="1">
        <f>'PR-RAS'!E372</f>
        <v>0</v>
      </c>
      <c r="E367" s="1">
        <v>0</v>
      </c>
      <c r="F367" s="1">
        <v>0</v>
      </c>
      <c r="G367" s="2">
        <f t="shared" si="8"/>
        <v>894.25878</v>
      </c>
      <c r="H367" s="2">
        <f t="shared" si="9"/>
        <v>0.32999999999992724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19875</v>
      </c>
      <c r="E369" s="1">
        <v>0</v>
      </c>
      <c r="F369" s="1">
        <v>0</v>
      </c>
      <c r="G369" s="2">
        <f t="shared" si="8"/>
        <v>14628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26851.72</v>
      </c>
      <c r="D371" s="1">
        <f>'PR-RAS'!E376</f>
        <v>56813.72</v>
      </c>
      <c r="E371" s="1">
        <v>0</v>
      </c>
      <c r="F371" s="1">
        <v>0</v>
      </c>
      <c r="G371" s="2">
        <f t="shared" si="8"/>
        <v>51977.289199999999</v>
      </c>
      <c r="H371" s="2">
        <f t="shared" si="9"/>
        <v>0.55999999999767169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1327.23</v>
      </c>
      <c r="D378" s="1">
        <f>'PR-RAS'!E383</f>
        <v>0</v>
      </c>
      <c r="E378" s="1">
        <v>0</v>
      </c>
      <c r="F378" s="1">
        <v>0</v>
      </c>
      <c r="G378" s="2">
        <f t="shared" si="8"/>
        <v>500.36571000000004</v>
      </c>
      <c r="H378" s="2">
        <f t="shared" si="9"/>
        <v>0.23000000000001819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1327.23</v>
      </c>
      <c r="D380" s="1">
        <f>'PR-RAS'!E385</f>
        <v>0</v>
      </c>
      <c r="E380" s="1">
        <v>0</v>
      </c>
      <c r="F380" s="1">
        <v>0</v>
      </c>
      <c r="G380" s="2">
        <f t="shared" si="8"/>
        <v>503.02017000000001</v>
      </c>
      <c r="H380" s="2">
        <f t="shared" si="9"/>
        <v>0.23000000000001819</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4240.49</v>
      </c>
      <c r="D386" s="1">
        <f>'PR-RAS'!E391</f>
        <v>12358.34</v>
      </c>
      <c r="E386" s="1">
        <v>0</v>
      </c>
      <c r="F386" s="1">
        <v>0</v>
      </c>
      <c r="G386" s="2">
        <f t="shared" si="8"/>
        <v>11148.51045</v>
      </c>
      <c r="H386" s="2">
        <f t="shared" si="9"/>
        <v>0.82999999999992724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988.78</v>
      </c>
      <c r="D388" s="1">
        <f>'PR-RAS'!E393</f>
        <v>0</v>
      </c>
      <c r="E388" s="1">
        <v>0</v>
      </c>
      <c r="F388" s="1">
        <v>0</v>
      </c>
      <c r="G388" s="2">
        <f t="shared" si="8"/>
        <v>382.65786000000003</v>
      </c>
      <c r="H388" s="2">
        <f t="shared" si="9"/>
        <v>0.22000000000002728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3251.71</v>
      </c>
      <c r="D390" s="1">
        <f>'PR-RAS'!E395</f>
        <v>12358.34</v>
      </c>
      <c r="E390" s="1">
        <v>0</v>
      </c>
      <c r="F390" s="1">
        <v>0</v>
      </c>
      <c r="G390" s="2">
        <f t="shared" si="8"/>
        <v>10879.70371</v>
      </c>
      <c r="H390" s="2">
        <f t="shared" si="9"/>
        <v>0.63000000000010914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52088.73</v>
      </c>
      <c r="D397" s="1">
        <f>'PR-RAS'!E402</f>
        <v>160199.74</v>
      </c>
      <c r="E397" s="1">
        <v>0</v>
      </c>
      <c r="F397" s="1">
        <v>0</v>
      </c>
      <c r="G397" s="2">
        <f t="shared" si="8"/>
        <v>147505.33116</v>
      </c>
      <c r="H397" s="2">
        <f t="shared" si="9"/>
        <v>0.5300000000061118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52088.73</v>
      </c>
      <c r="D398" s="1">
        <f>'PR-RAS'!E403</f>
        <v>160199.74</v>
      </c>
      <c r="E398" s="1">
        <v>0</v>
      </c>
      <c r="F398" s="1">
        <v>0</v>
      </c>
      <c r="G398" s="2">
        <f t="shared" si="8"/>
        <v>147877.81936999998</v>
      </c>
      <c r="H398" s="2">
        <f t="shared" si="9"/>
        <v>0.5300000000061118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343077.29</v>
      </c>
      <c r="D403" s="1">
        <f>'PR-RAS'!E408</f>
        <v>934225.94000000006</v>
      </c>
      <c r="E403" s="1">
        <v>0</v>
      </c>
      <c r="F403" s="1">
        <v>0</v>
      </c>
      <c r="G403" s="2">
        <f t="shared" si="8"/>
        <v>889034.72634000005</v>
      </c>
      <c r="H403" s="2">
        <f t="shared" si="9"/>
        <v>0.34999999991850927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3310521.96</v>
      </c>
      <c r="D407" s="1">
        <f>'PR-RAS'!E412</f>
        <v>6157603.1699999999</v>
      </c>
      <c r="E407" s="1">
        <v>0</v>
      </c>
      <c r="F407" s="1">
        <v>0</v>
      </c>
      <c r="G407" s="2">
        <f t="shared" si="8"/>
        <v>6344045.6898000007</v>
      </c>
      <c r="H407" s="2">
        <f t="shared" si="9"/>
        <v>0.2099999999627471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3296680.99</v>
      </c>
      <c r="D408" s="1">
        <f>'PR-RAS'!E413</f>
        <v>6096112.9600000009</v>
      </c>
      <c r="E408" s="1">
        <v>0</v>
      </c>
      <c r="F408" s="1">
        <v>0</v>
      </c>
      <c r="G408" s="2">
        <f t="shared" si="8"/>
        <v>6303985.1123700002</v>
      </c>
      <c r="H408" s="2">
        <f t="shared" si="9"/>
        <v>4.999999888241291E-2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13840.969999999739</v>
      </c>
      <c r="D409" s="1">
        <f>'PR-RAS'!E414</f>
        <v>61490.209999999031</v>
      </c>
      <c r="E409" s="1">
        <v>0</v>
      </c>
      <c r="F409" s="1">
        <v>0</v>
      </c>
      <c r="G409" s="2">
        <f t="shared" si="8"/>
        <v>55823.127119999102</v>
      </c>
      <c r="H409" s="2">
        <f t="shared" si="9"/>
        <v>0.23999999929219484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650958.62</v>
      </c>
      <c r="D411" s="1">
        <f>'PR-RAS'!E416</f>
        <v>402123.36</v>
      </c>
      <c r="E411" s="1">
        <v>0</v>
      </c>
      <c r="F411" s="1">
        <v>0</v>
      </c>
      <c r="G411" s="2">
        <f t="shared" si="8"/>
        <v>596634.18939999992</v>
      </c>
      <c r="H411" s="2">
        <f t="shared" si="9"/>
        <v>0.73999999999068677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111779.76</v>
      </c>
      <c r="D413" s="1">
        <f>'PR-RAS'!E418</f>
        <v>536262.43000000005</v>
      </c>
      <c r="E413" s="1">
        <v>0</v>
      </c>
      <c r="F413" s="1">
        <v>0</v>
      </c>
      <c r="G413" s="2">
        <f t="shared" si="8"/>
        <v>487933.50344</v>
      </c>
      <c r="H413" s="2">
        <f t="shared" si="9"/>
        <v>0.67000000005646143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50362.77</v>
      </c>
      <c r="D414" s="1">
        <f>'PR-RAS'!E420</f>
        <v>43118</v>
      </c>
      <c r="E414" s="1">
        <v>0</v>
      </c>
      <c r="F414" s="1">
        <v>0</v>
      </c>
      <c r="G414" s="2">
        <f t="shared" si="8"/>
        <v>56415.29200999999</v>
      </c>
      <c r="H414" s="2">
        <f t="shared" si="9"/>
        <v>0.23000000000320142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50362.77</v>
      </c>
      <c r="D478" s="1">
        <f>'PR-RAS'!E484</f>
        <v>43118</v>
      </c>
      <c r="E478" s="1">
        <v>0</v>
      </c>
      <c r="F478" s="1">
        <v>0</v>
      </c>
      <c r="G478" s="2">
        <f t="shared" si="8"/>
        <v>65157.613289999994</v>
      </c>
      <c r="H478" s="2">
        <f t="shared" si="9"/>
        <v>0.23000000000320142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50362.77</v>
      </c>
      <c r="D501" s="1">
        <f>'PR-RAS'!E507</f>
        <v>43118</v>
      </c>
      <c r="E501" s="1">
        <v>0</v>
      </c>
      <c r="F501" s="1">
        <v>0</v>
      </c>
      <c r="G501" s="2">
        <f t="shared" si="8"/>
        <v>68299.384999999995</v>
      </c>
      <c r="H501" s="2">
        <f t="shared" si="9"/>
        <v>0.23000000000320142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50362.77</v>
      </c>
      <c r="D502" s="1">
        <f>'PR-RAS'!E508</f>
        <v>43118</v>
      </c>
      <c r="E502" s="1">
        <v>0</v>
      </c>
      <c r="F502" s="1">
        <v>0</v>
      </c>
      <c r="G502" s="2">
        <f t="shared" si="8"/>
        <v>68435.983769999992</v>
      </c>
      <c r="H502" s="2">
        <f t="shared" si="9"/>
        <v>0.23000000000320142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313039</v>
      </c>
      <c r="D522" s="1">
        <f>'PR-RAS'!E528</f>
        <v>168229.13</v>
      </c>
      <c r="E522" s="1">
        <v>0</v>
      </c>
      <c r="F522" s="1">
        <v>0</v>
      </c>
      <c r="G522" s="2">
        <f t="shared" ref="G522:G809" si="10">(B522/1000)*(C522*1+D522*2)</f>
        <v>338388.07246</v>
      </c>
      <c r="H522" s="2">
        <f t="shared" ref="H522:H809" si="11">ABS(C522-ROUND(C522,0))+ABS(D522-ROUND(D522,0))</f>
        <v>0.13000000000465661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313039</v>
      </c>
      <c r="D587" s="1">
        <f>'PR-RAS'!E593</f>
        <v>168229.13</v>
      </c>
      <c r="E587" s="1">
        <v>0</v>
      </c>
      <c r="F587" s="1">
        <v>0</v>
      </c>
      <c r="G587" s="2">
        <f t="shared" si="10"/>
        <v>380605.39435999998</v>
      </c>
      <c r="H587" s="2">
        <f t="shared" si="11"/>
        <v>0.13000000000465661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203238.42</v>
      </c>
      <c r="D593" s="1">
        <f>'PR-RAS'!E599</f>
        <v>168229.13</v>
      </c>
      <c r="E593" s="1">
        <v>0</v>
      </c>
      <c r="F593" s="1">
        <v>0</v>
      </c>
      <c r="G593" s="2">
        <f t="shared" si="10"/>
        <v>319500.43456000002</v>
      </c>
      <c r="H593" s="2">
        <f t="shared" si="11"/>
        <v>0.5500000000174623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203238.42</v>
      </c>
      <c r="D594" s="1">
        <f>'PR-RAS'!E600</f>
        <v>168229.13</v>
      </c>
      <c r="E594" s="1">
        <v>0</v>
      </c>
      <c r="F594" s="1">
        <v>0</v>
      </c>
      <c r="G594" s="2">
        <f t="shared" si="10"/>
        <v>320040.13124000002</v>
      </c>
      <c r="H594" s="2">
        <f t="shared" si="11"/>
        <v>0.5500000000174623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109800.58</v>
      </c>
      <c r="D611" s="1">
        <f>'PR-RAS'!E617</f>
        <v>0</v>
      </c>
      <c r="E611" s="1">
        <v>0</v>
      </c>
      <c r="F611" s="1">
        <v>0</v>
      </c>
      <c r="G611" s="2">
        <f t="shared" si="10"/>
        <v>66978.353799999997</v>
      </c>
      <c r="H611" s="2">
        <f t="shared" si="11"/>
        <v>0.41999999999825377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109800.58</v>
      </c>
      <c r="D612" s="1">
        <f>'PR-RAS'!E618</f>
        <v>0</v>
      </c>
      <c r="E612" s="1">
        <v>0</v>
      </c>
      <c r="F612" s="1">
        <v>0</v>
      </c>
      <c r="G612" s="2">
        <f t="shared" si="10"/>
        <v>67088.154379999993</v>
      </c>
      <c r="H612" s="2">
        <f t="shared" si="11"/>
        <v>0.41999999999825377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262676.23</v>
      </c>
      <c r="D630" s="1">
        <f>'PR-RAS'!E636</f>
        <v>125111.13</v>
      </c>
      <c r="E630" s="1">
        <v>0</v>
      </c>
      <c r="F630" s="1">
        <v>0</v>
      </c>
      <c r="G630" s="2">
        <f t="shared" si="10"/>
        <v>322613.15020999999</v>
      </c>
      <c r="H630" s="2">
        <f t="shared" si="11"/>
        <v>0.35999999998603016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3360884.73</v>
      </c>
      <c r="D633" s="1">
        <f>'PR-RAS'!E639</f>
        <v>6200721.1699999999</v>
      </c>
      <c r="E633" s="1">
        <v>0</v>
      </c>
      <c r="F633" s="1">
        <v>0</v>
      </c>
      <c r="G633" s="2">
        <f t="shared" si="10"/>
        <v>9961790.7082400005</v>
      </c>
      <c r="H633" s="2">
        <f t="shared" si="11"/>
        <v>0.43999999994412065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3609719.99</v>
      </c>
      <c r="D634" s="1">
        <f>'PR-RAS'!E640</f>
        <v>6264342.0900000008</v>
      </c>
      <c r="E634" s="1">
        <v>0</v>
      </c>
      <c r="F634" s="1">
        <v>0</v>
      </c>
      <c r="G634" s="2">
        <f t="shared" si="10"/>
        <v>10215609.839610001</v>
      </c>
      <c r="H634" s="2">
        <f t="shared" si="11"/>
        <v>0.10000000055879354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248835.26000000024</v>
      </c>
      <c r="D636" s="1">
        <f>'PR-RAS'!E642</f>
        <v>63620.920000000857</v>
      </c>
      <c r="E636" s="1">
        <v>0</v>
      </c>
      <c r="F636" s="1">
        <v>0</v>
      </c>
      <c r="G636" s="2">
        <f t="shared" si="10"/>
        <v>238808.95850000126</v>
      </c>
      <c r="H636" s="2">
        <f t="shared" si="11"/>
        <v>0.3399999993853271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650958.62</v>
      </c>
      <c r="D637" s="1">
        <f>'PR-RAS'!E643</f>
        <v>402123.36</v>
      </c>
      <c r="E637" s="1">
        <v>0</v>
      </c>
      <c r="F637" s="1">
        <v>0</v>
      </c>
      <c r="G637" s="2">
        <f t="shared" si="10"/>
        <v>925510.59623999987</v>
      </c>
      <c r="H637" s="2">
        <f t="shared" si="11"/>
        <v>0.73999999999068677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402123.35999999975</v>
      </c>
      <c r="D639" s="1">
        <f>'PR-RAS'!E645</f>
        <v>338502.43999999913</v>
      </c>
      <c r="E639" s="1">
        <v>0</v>
      </c>
      <c r="F639" s="1">
        <v>0</v>
      </c>
      <c r="G639" s="2">
        <f t="shared" si="10"/>
        <v>688483.81711999862</v>
      </c>
      <c r="H639" s="2">
        <f t="shared" si="11"/>
        <v>0.79999999888241291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933217.37</v>
      </c>
      <c r="D642" s="1">
        <f>'PR-RAS'!E649</f>
        <v>552469.84</v>
      </c>
      <c r="E642" s="1">
        <v>0</v>
      </c>
      <c r="F642" s="1">
        <v>0</v>
      </c>
      <c r="G642" s="2">
        <f t="shared" si="10"/>
        <v>1306458.6690499999</v>
      </c>
      <c r="H642" s="2">
        <f t="shared" si="11"/>
        <v>0.53000000002793968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3564639.44</v>
      </c>
      <c r="D643" s="1">
        <f>'PR-RAS'!E650</f>
        <v>6221965.8600000003</v>
      </c>
      <c r="E643" s="1">
        <v>0</v>
      </c>
      <c r="F643" s="1">
        <v>0</v>
      </c>
      <c r="G643" s="2">
        <f t="shared" si="10"/>
        <v>10277502.68472</v>
      </c>
      <c r="H643" s="2">
        <f t="shared" si="11"/>
        <v>0.57999999960884452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3945386.96</v>
      </c>
      <c r="D644" s="1">
        <f>'PR-RAS'!E651</f>
        <v>6303186.5099999998</v>
      </c>
      <c r="E644" s="1">
        <v>0</v>
      </c>
      <c r="F644" s="1">
        <v>0</v>
      </c>
      <c r="G644" s="2">
        <f t="shared" si="10"/>
        <v>10642781.667140001</v>
      </c>
      <c r="H644" s="2">
        <f t="shared" si="11"/>
        <v>0.53000000026077032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552469.84999999963</v>
      </c>
      <c r="D645" s="1">
        <f>'PR-RAS'!E652</f>
        <v>471249.19000000041</v>
      </c>
      <c r="E645" s="1">
        <v>0</v>
      </c>
      <c r="F645" s="1">
        <v>0</v>
      </c>
      <c r="G645" s="2">
        <f t="shared" si="10"/>
        <v>962759.54012000037</v>
      </c>
      <c r="H645" s="2">
        <f t="shared" si="11"/>
        <v>0.34000000078231096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v>
      </c>
      <c r="D646" s="1">
        <f>'PR-RAS'!E653</f>
        <v>16</v>
      </c>
      <c r="E646" s="1">
        <v>0</v>
      </c>
      <c r="F646" s="1">
        <v>0</v>
      </c>
      <c r="G646" s="2">
        <f t="shared" si="10"/>
        <v>30.96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258.14999999999998</v>
      </c>
      <c r="D651" s="1">
        <f>'PR-RAS'!E658</f>
        <v>0</v>
      </c>
      <c r="E651" s="1">
        <v>0</v>
      </c>
      <c r="F651" s="1">
        <v>0</v>
      </c>
      <c r="G651" s="2">
        <f t="shared" si="10"/>
        <v>167.79749999999999</v>
      </c>
      <c r="H651" s="2">
        <f t="shared" si="11"/>
        <v>0.14999999999997726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66.36</v>
      </c>
      <c r="D653" s="1">
        <f>'PR-RAS'!E660</f>
        <v>178.67</v>
      </c>
      <c r="E653" s="1">
        <v>0</v>
      </c>
      <c r="F653" s="1">
        <v>0</v>
      </c>
      <c r="G653" s="2">
        <f t="shared" si="10"/>
        <v>276.25240000000002</v>
      </c>
      <c r="H653" s="2">
        <f t="shared" si="11"/>
        <v>0.69000000000001194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1061587.3500000001</v>
      </c>
      <c r="D654" s="1">
        <f>'PR-RAS'!E661</f>
        <v>1343336.18</v>
      </c>
      <c r="E654" s="1">
        <v>0</v>
      </c>
      <c r="F654" s="1">
        <v>0</v>
      </c>
      <c r="G654" s="2">
        <f t="shared" si="10"/>
        <v>2447613.59063</v>
      </c>
      <c r="H654" s="2">
        <f t="shared" si="11"/>
        <v>0.53000000002793968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173769.33</v>
      </c>
      <c r="D655" s="1">
        <f>'PR-RAS'!E662</f>
        <v>4682.79</v>
      </c>
      <c r="E655" s="1">
        <v>0</v>
      </c>
      <c r="F655" s="1">
        <v>0</v>
      </c>
      <c r="G655" s="2">
        <f t="shared" si="10"/>
        <v>119770.23113999999</v>
      </c>
      <c r="H655" s="2">
        <f t="shared" si="11"/>
        <v>0.53999999998723069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90251.51</v>
      </c>
      <c r="D658" s="1">
        <f>'PR-RAS'!E665</f>
        <v>0</v>
      </c>
      <c r="E658" s="1">
        <v>0</v>
      </c>
      <c r="F658" s="1">
        <v>0</v>
      </c>
      <c r="G658" s="2">
        <f t="shared" si="10"/>
        <v>59295.24207</v>
      </c>
      <c r="H658" s="2">
        <f t="shared" si="11"/>
        <v>0.49000000000523869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62534.49</v>
      </c>
      <c r="D663" s="1">
        <f>'PR-RAS'!E670</f>
        <v>146371.13</v>
      </c>
      <c r="E663" s="1">
        <v>0</v>
      </c>
      <c r="F663" s="1">
        <v>0</v>
      </c>
      <c r="G663" s="2">
        <f t="shared" si="10"/>
        <v>235193.20850000001</v>
      </c>
      <c r="H663" s="2">
        <f t="shared" si="11"/>
        <v>0.62000000000261934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13272.28</v>
      </c>
      <c r="D666" s="1">
        <f>'PR-RAS'!E673</f>
        <v>0</v>
      </c>
      <c r="E666" s="1">
        <v>0</v>
      </c>
      <c r="F666" s="1">
        <v>0</v>
      </c>
      <c r="G666" s="2">
        <f t="shared" si="10"/>
        <v>8826.0662000000011</v>
      </c>
      <c r="H666" s="2">
        <f t="shared" si="11"/>
        <v>0.28000000000065484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2038964.48</v>
      </c>
      <c r="E691" s="1">
        <v>0</v>
      </c>
      <c r="F691" s="1">
        <v>0</v>
      </c>
      <c r="G691" s="2">
        <f t="shared" si="10"/>
        <v>2813770.9823999996</v>
      </c>
      <c r="H691" s="2">
        <f t="shared" si="11"/>
        <v>0.47999999998137355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265.45</v>
      </c>
      <c r="D705" s="1">
        <f>'PR-RAS'!E712</f>
        <v>1617.6</v>
      </c>
      <c r="E705" s="1">
        <v>0</v>
      </c>
      <c r="F705" s="1">
        <v>0</v>
      </c>
      <c r="G705" s="2">
        <f t="shared" si="10"/>
        <v>2464.4575999999997</v>
      </c>
      <c r="H705" s="2">
        <f t="shared" si="11"/>
        <v>0.85000000000007958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220.72</v>
      </c>
      <c r="D710" s="1">
        <f>'PR-RAS'!E717</f>
        <v>0</v>
      </c>
      <c r="E710" s="1">
        <v>0</v>
      </c>
      <c r="F710" s="1">
        <v>0</v>
      </c>
      <c r="G710" s="2">
        <f t="shared" si="10"/>
        <v>156.49047999999999</v>
      </c>
      <c r="H710" s="2">
        <f t="shared" si="11"/>
        <v>0.28000000000000114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9102.1200000000008</v>
      </c>
      <c r="D711" s="1">
        <f>'PR-RAS'!E718</f>
        <v>16382.42</v>
      </c>
      <c r="E711" s="1">
        <v>0</v>
      </c>
      <c r="F711" s="1">
        <v>0</v>
      </c>
      <c r="G711" s="2">
        <f t="shared" si="10"/>
        <v>29725.541599999997</v>
      </c>
      <c r="H711" s="2">
        <f t="shared" si="11"/>
        <v>0.54000000000087311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6148.52</v>
      </c>
      <c r="D714" s="1">
        <f>'PR-RAS'!E721</f>
        <v>0</v>
      </c>
      <c r="E714" s="1">
        <v>0</v>
      </c>
      <c r="F714" s="1">
        <v>0</v>
      </c>
      <c r="G714" s="2">
        <f t="shared" si="10"/>
        <v>4383.8947600000001</v>
      </c>
      <c r="H714" s="2">
        <f t="shared" si="11"/>
        <v>0.47999999999956344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7296.49</v>
      </c>
      <c r="E715" s="1">
        <v>0</v>
      </c>
      <c r="F715" s="1">
        <v>0</v>
      </c>
      <c r="G715" s="2">
        <f t="shared" si="10"/>
        <v>10419.387719999999</v>
      </c>
      <c r="H715" s="2">
        <f t="shared" si="11"/>
        <v>0.48999999999978172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30646.43</v>
      </c>
      <c r="D718" s="1">
        <f>'PR-RAS'!E725</f>
        <v>29526.93</v>
      </c>
      <c r="E718" s="1">
        <v>0</v>
      </c>
      <c r="F718" s="1">
        <v>0</v>
      </c>
      <c r="G718" s="2">
        <f t="shared" si="10"/>
        <v>64315.107930000006</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3599.91</v>
      </c>
      <c r="D719" s="1">
        <f>'PR-RAS'!E726</f>
        <v>4290.97</v>
      </c>
      <c r="E719" s="1">
        <v>0</v>
      </c>
      <c r="F719" s="1">
        <v>0</v>
      </c>
      <c r="G719" s="2">
        <f t="shared" si="10"/>
        <v>8746.5683000000008</v>
      </c>
      <c r="H719" s="2">
        <f t="shared" si="11"/>
        <v>0.11999999999989086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15794.55</v>
      </c>
      <c r="D732" s="1">
        <f>'PR-RAS'!E739</f>
        <v>12317.15</v>
      </c>
      <c r="E732" s="1">
        <v>0</v>
      </c>
      <c r="F732" s="1">
        <v>0</v>
      </c>
      <c r="G732" s="2">
        <f t="shared" si="10"/>
        <v>29553.48935</v>
      </c>
      <c r="H732" s="2">
        <f t="shared" si="11"/>
        <v>0.6000000000003638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19908.419999999998</v>
      </c>
      <c r="D752" s="1">
        <f>'PR-RAS'!E759</f>
        <v>19910</v>
      </c>
      <c r="E752" s="1">
        <v>0</v>
      </c>
      <c r="F752" s="1">
        <v>0</v>
      </c>
      <c r="G752" s="2">
        <f t="shared" si="10"/>
        <v>44856.043420000002</v>
      </c>
      <c r="H752" s="2">
        <f t="shared" si="11"/>
        <v>0.41999999999825377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3318.07</v>
      </c>
      <c r="D763" s="1">
        <f>'PR-RAS'!E770</f>
        <v>0</v>
      </c>
      <c r="E763" s="1">
        <v>0</v>
      </c>
      <c r="F763" s="1">
        <v>0</v>
      </c>
      <c r="G763" s="2">
        <f t="shared" si="10"/>
        <v>2528.3693400000002</v>
      </c>
      <c r="H763" s="2">
        <f t="shared" si="11"/>
        <v>7.0000000000163709E-2</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3716.43</v>
      </c>
      <c r="E766" s="1">
        <v>0</v>
      </c>
      <c r="F766" s="1">
        <v>0</v>
      </c>
      <c r="G766" s="2">
        <f t="shared" si="10"/>
        <v>5686.1378999999997</v>
      </c>
      <c r="H766" s="2">
        <f t="shared" si="11"/>
        <v>0.42999999999983629</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27802.11</v>
      </c>
      <c r="D812" s="1">
        <f>'PR-RAS'!E819</f>
        <v>14215.23</v>
      </c>
      <c r="E812" s="1">
        <v>0</v>
      </c>
      <c r="F812" s="1">
        <v>0</v>
      </c>
      <c r="G812" s="2">
        <f t="shared" si="18"/>
        <v>45604.614270000005</v>
      </c>
      <c r="H812" s="2">
        <f t="shared" si="19"/>
        <v>0.34000000000014552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95516.62</v>
      </c>
      <c r="D816" s="1">
        <f>'PR-RAS'!E823</f>
        <v>132921.99</v>
      </c>
      <c r="E816" s="1">
        <v>0</v>
      </c>
      <c r="F816" s="1">
        <v>0</v>
      </c>
      <c r="G816" s="2">
        <f t="shared" si="18"/>
        <v>294508.88899999997</v>
      </c>
      <c r="H816" s="2">
        <f t="shared" si="19"/>
        <v>0.39000000001396984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106447.46</v>
      </c>
      <c r="D821" s="1">
        <f>'PR-RAS'!E828</f>
        <v>66129.679999999993</v>
      </c>
      <c r="E821" s="1">
        <v>0</v>
      </c>
      <c r="F821" s="1">
        <v>0</v>
      </c>
      <c r="G821" s="2">
        <f t="shared" si="18"/>
        <v>195739.59239999999</v>
      </c>
      <c r="H821" s="2">
        <f t="shared" si="19"/>
        <v>0.78000000001338776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50362.77</v>
      </c>
      <c r="D893" s="1">
        <f>'PR-RAS'!E900</f>
        <v>43118</v>
      </c>
      <c r="E893" s="1">
        <v>0</v>
      </c>
      <c r="F893" s="1">
        <v>0</v>
      </c>
      <c r="G893" s="2">
        <f t="shared" si="18"/>
        <v>121846.10283999999</v>
      </c>
      <c r="H893" s="2">
        <f t="shared" si="19"/>
        <v>0.23000000000320142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203238.42</v>
      </c>
      <c r="D940" s="1">
        <f>'PR-RAS'!E947</f>
        <v>168229.13</v>
      </c>
      <c r="E940" s="1">
        <v>0</v>
      </c>
      <c r="F940" s="1">
        <v>0</v>
      </c>
      <c r="G940" s="2">
        <f t="shared" si="18"/>
        <v>506775.18252000003</v>
      </c>
      <c r="H940" s="2">
        <f t="shared" si="19"/>
        <v>0.5500000000174623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109800.58</v>
      </c>
      <c r="D961" s="1">
        <f>'PR-RAS'!E968</f>
        <v>0</v>
      </c>
      <c r="E961" s="1">
        <v>0</v>
      </c>
      <c r="F961" s="1">
        <v>0</v>
      </c>
      <c r="G961" s="2">
        <f t="shared" si="18"/>
        <v>105408.55679999999</v>
      </c>
      <c r="H961" s="2">
        <f t="shared" si="19"/>
        <v>0.41999999999825377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14789745.499999998</v>
      </c>
      <c r="D984" s="6">
        <f>BILANCA!E6</f>
        <v>15281392.57</v>
      </c>
      <c r="E984" s="6">
        <v>0</v>
      </c>
      <c r="F984" s="6">
        <v>0</v>
      </c>
      <c r="G984" s="7">
        <f t="shared" ref="G984:G1241" si="22">B984/1000*C984+B984/500*D984</f>
        <v>45352.530639999997</v>
      </c>
      <c r="H984" s="7">
        <f t="shared" si="19"/>
        <v>0.93000000156462193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12723433.469999999</v>
      </c>
      <c r="D985" s="1">
        <f>BILANCA!E7</f>
        <v>13215983.08</v>
      </c>
      <c r="E985" s="1">
        <v>0</v>
      </c>
      <c r="F985" s="1">
        <v>0</v>
      </c>
      <c r="G985" s="2">
        <f t="shared" si="22"/>
        <v>78310.79926</v>
      </c>
      <c r="H985" s="2">
        <f t="shared" si="19"/>
        <v>0.54999999888241291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888552.16999999993</v>
      </c>
      <c r="D986" s="1">
        <f>BILANCA!E8</f>
        <v>738603.25000000023</v>
      </c>
      <c r="E986" s="1">
        <v>0</v>
      </c>
      <c r="F986" s="1">
        <v>0</v>
      </c>
      <c r="G986" s="2">
        <f t="shared" si="22"/>
        <v>7097.2760100000014</v>
      </c>
      <c r="H986" s="2">
        <f t="shared" si="19"/>
        <v>0.42000000015832484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1176329.83</v>
      </c>
      <c r="D987" s="1">
        <f>BILANCA!E9</f>
        <v>1176329.8700000001</v>
      </c>
      <c r="E987" s="1">
        <v>0</v>
      </c>
      <c r="F987" s="1">
        <v>0</v>
      </c>
      <c r="G987" s="2">
        <f t="shared" si="22"/>
        <v>14115.958280000001</v>
      </c>
      <c r="H987" s="2">
        <f t="shared" si="19"/>
        <v>0.29999999981373549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247218.38</v>
      </c>
      <c r="D988" s="1">
        <f>BILANCA!E10</f>
        <v>247218.33</v>
      </c>
      <c r="E988" s="1">
        <v>0</v>
      </c>
      <c r="F988" s="1">
        <v>0</v>
      </c>
      <c r="G988" s="2">
        <f t="shared" si="22"/>
        <v>3708.2752</v>
      </c>
      <c r="H988" s="2">
        <f t="shared" si="19"/>
        <v>0.70999999999185093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534996.04</v>
      </c>
      <c r="D989" s="1">
        <f>BILANCA!E11</f>
        <v>684944.95</v>
      </c>
      <c r="E989" s="1">
        <v>0</v>
      </c>
      <c r="F989" s="1">
        <v>0</v>
      </c>
      <c r="G989" s="2">
        <f t="shared" si="22"/>
        <v>11429.315639999999</v>
      </c>
      <c r="H989" s="2">
        <f t="shared" si="19"/>
        <v>9.0000000083819032E-2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11504534.5</v>
      </c>
      <c r="D990" s="1">
        <f>BILANCA!E12</f>
        <v>12052488.68</v>
      </c>
      <c r="E990" s="1">
        <v>0</v>
      </c>
      <c r="F990" s="1">
        <v>0</v>
      </c>
      <c r="G990" s="2">
        <f t="shared" si="22"/>
        <v>249266.58301999999</v>
      </c>
      <c r="H990" s="2">
        <f t="shared" si="19"/>
        <v>0.82000000029802322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11061359.310000001</v>
      </c>
      <c r="D991" s="1">
        <f>BILANCA!E13</f>
        <v>11541501.290000001</v>
      </c>
      <c r="E991" s="1">
        <v>0</v>
      </c>
      <c r="F991" s="1">
        <v>0</v>
      </c>
      <c r="G991" s="2">
        <f t="shared" si="22"/>
        <v>273154.89512000006</v>
      </c>
      <c r="H991" s="2">
        <f t="shared" si="19"/>
        <v>0.60000000149011612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141662.42000000001</v>
      </c>
      <c r="D992" s="1">
        <f>BILANCA!E14</f>
        <v>141662.42000000001</v>
      </c>
      <c r="E992" s="1">
        <v>0</v>
      </c>
      <c r="F992" s="1">
        <v>0</v>
      </c>
      <c r="G992" s="2">
        <f t="shared" si="22"/>
        <v>3824.8853400000003</v>
      </c>
      <c r="H992" s="2">
        <f t="shared" si="19"/>
        <v>0.84000000002561137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4344147.3899999997</v>
      </c>
      <c r="D993" s="1">
        <f>BILANCA!E15</f>
        <v>4414229.9800000004</v>
      </c>
      <c r="E993" s="1">
        <v>0</v>
      </c>
      <c r="F993" s="1">
        <v>0</v>
      </c>
      <c r="G993" s="2">
        <f t="shared" si="22"/>
        <v>131726.0735</v>
      </c>
      <c r="H993" s="2">
        <f t="shared" si="19"/>
        <v>0.40999999921768904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6092277.8099999996</v>
      </c>
      <c r="D994" s="1">
        <f>BILANCA!E16</f>
        <v>6722719.2400000002</v>
      </c>
      <c r="E994" s="1">
        <v>0</v>
      </c>
      <c r="F994" s="1">
        <v>0</v>
      </c>
      <c r="G994" s="2">
        <f t="shared" si="22"/>
        <v>214914.87918999998</v>
      </c>
      <c r="H994" s="2">
        <f t="shared" si="19"/>
        <v>0.43000000063329935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3278672.45</v>
      </c>
      <c r="D995" s="1">
        <f>BILANCA!E17</f>
        <v>3366549.07</v>
      </c>
      <c r="E995" s="1">
        <v>0</v>
      </c>
      <c r="F995" s="1">
        <v>0</v>
      </c>
      <c r="G995" s="2">
        <f t="shared" si="22"/>
        <v>120141.24708</v>
      </c>
      <c r="H995" s="2">
        <f t="shared" si="19"/>
        <v>0.52000000001862645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2795400.76</v>
      </c>
      <c r="D996" s="1">
        <f>BILANCA!E18</f>
        <v>3103659.42</v>
      </c>
      <c r="E996" s="1">
        <v>0</v>
      </c>
      <c r="F996" s="1">
        <v>0</v>
      </c>
      <c r="G996" s="2">
        <f t="shared" si="22"/>
        <v>117035.35479999999</v>
      </c>
      <c r="H996" s="2">
        <f t="shared" si="19"/>
        <v>0.66000000014901161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367241.34</v>
      </c>
      <c r="D997" s="1">
        <f>BILANCA!E19</f>
        <v>439186.3299999999</v>
      </c>
      <c r="E997" s="1">
        <v>0</v>
      </c>
      <c r="F997" s="1">
        <v>0</v>
      </c>
      <c r="G997" s="2">
        <f t="shared" si="22"/>
        <v>17438.595999999998</v>
      </c>
      <c r="H997" s="2">
        <f t="shared" si="19"/>
        <v>0.66999999992549419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258205.65</v>
      </c>
      <c r="D998" s="1">
        <f>BILANCA!E20</f>
        <v>259761.58</v>
      </c>
      <c r="E998" s="1">
        <v>0</v>
      </c>
      <c r="F998" s="1">
        <v>0</v>
      </c>
      <c r="G998" s="2">
        <f t="shared" si="22"/>
        <v>11665.932150000001</v>
      </c>
      <c r="H998" s="2">
        <f t="shared" si="19"/>
        <v>0.77000000001862645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28620.25</v>
      </c>
      <c r="D999" s="1">
        <f>BILANCA!E21</f>
        <v>31319.25</v>
      </c>
      <c r="E999" s="1">
        <v>0</v>
      </c>
      <c r="F999" s="1">
        <v>0</v>
      </c>
      <c r="G999" s="2">
        <f t="shared" si="22"/>
        <v>1460.14</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116630.24</v>
      </c>
      <c r="D1000" s="1">
        <f>BILANCA!E22</f>
        <v>136505.24</v>
      </c>
      <c r="E1000" s="1">
        <v>0</v>
      </c>
      <c r="F1000" s="1">
        <v>0</v>
      </c>
      <c r="G1000" s="2">
        <f t="shared" si="22"/>
        <v>6623.892240000001</v>
      </c>
      <c r="H1000" s="2">
        <f t="shared" si="19"/>
        <v>0.47999999999592546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800.72</v>
      </c>
      <c r="D1002" s="1">
        <f>BILANCA!E24</f>
        <v>800.72</v>
      </c>
      <c r="E1002" s="1">
        <v>0</v>
      </c>
      <c r="F1002" s="1">
        <v>0</v>
      </c>
      <c r="G1002" s="2">
        <f t="shared" si="22"/>
        <v>45.641040000000004</v>
      </c>
      <c r="H1002" s="2">
        <f t="shared" si="19"/>
        <v>0.55999999999994543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110710.68</v>
      </c>
      <c r="D1003" s="1">
        <f>BILANCA!E25</f>
        <v>110710.68</v>
      </c>
      <c r="E1003" s="1">
        <v>0</v>
      </c>
      <c r="F1003" s="1">
        <v>0</v>
      </c>
      <c r="G1003" s="2">
        <f t="shared" si="22"/>
        <v>6642.6408000000001</v>
      </c>
      <c r="H1003" s="2">
        <f t="shared" si="19"/>
        <v>0.64000000001396984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268711.21000000002</v>
      </c>
      <c r="D1004" s="1">
        <f>BILANCA!E26</f>
        <v>344465.19</v>
      </c>
      <c r="E1004" s="1">
        <v>0</v>
      </c>
      <c r="F1004" s="1">
        <v>0</v>
      </c>
      <c r="G1004" s="2">
        <f t="shared" si="22"/>
        <v>20110.473390000003</v>
      </c>
      <c r="H1004" s="2">
        <f t="shared" si="19"/>
        <v>0.40000000002328306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416437.41</v>
      </c>
      <c r="D1006" s="1">
        <f>BILANCA!E28</f>
        <v>444376.33</v>
      </c>
      <c r="E1006" s="1">
        <v>0</v>
      </c>
      <c r="F1006" s="1">
        <v>0</v>
      </c>
      <c r="G1006" s="2">
        <f t="shared" si="22"/>
        <v>30019.371610000002</v>
      </c>
      <c r="H1006" s="2">
        <f t="shared" si="19"/>
        <v>0.73999999999068677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12218.739999999998</v>
      </c>
      <c r="D1007" s="1">
        <f>BILANCA!E29</f>
        <v>2584.6999999999971</v>
      </c>
      <c r="E1007" s="1">
        <v>0</v>
      </c>
      <c r="F1007" s="1">
        <v>0</v>
      </c>
      <c r="G1007" s="2">
        <f t="shared" si="22"/>
        <v>417.31535999999983</v>
      </c>
      <c r="H1007" s="2">
        <f t="shared" si="19"/>
        <v>0.56000000000494765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56430.64</v>
      </c>
      <c r="D1008" s="1">
        <f>BILANCA!E30</f>
        <v>56430.64</v>
      </c>
      <c r="E1008" s="1">
        <v>0</v>
      </c>
      <c r="F1008" s="1">
        <v>0</v>
      </c>
      <c r="G1008" s="2">
        <f t="shared" si="22"/>
        <v>4232.2980000000007</v>
      </c>
      <c r="H1008" s="2">
        <f t="shared" si="19"/>
        <v>0.72000000000116415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44211.9</v>
      </c>
      <c r="D1012" s="1">
        <f>BILANCA!E34</f>
        <v>53845.94</v>
      </c>
      <c r="E1012" s="1">
        <v>0</v>
      </c>
      <c r="F1012" s="1">
        <v>0</v>
      </c>
      <c r="G1012" s="2">
        <f t="shared" si="22"/>
        <v>4405.2096200000005</v>
      </c>
      <c r="H1012" s="2">
        <f t="shared" si="19"/>
        <v>0.1599999999962165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9.9999999983992893E-3</v>
      </c>
      <c r="D1013" s="1">
        <f>BILANCA!E35</f>
        <v>0</v>
      </c>
      <c r="E1013" s="1">
        <v>0</v>
      </c>
      <c r="F1013" s="1">
        <v>0</v>
      </c>
      <c r="G1013" s="2">
        <f t="shared" si="22"/>
        <v>2.9999999995197865E-4</v>
      </c>
      <c r="H1013" s="2">
        <f t="shared" si="19"/>
        <v>9.9999999983992893E-3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16015.86</v>
      </c>
      <c r="D1015" s="1">
        <f>BILANCA!E37</f>
        <v>16015.86</v>
      </c>
      <c r="E1015" s="1">
        <v>0</v>
      </c>
      <c r="F1015" s="1">
        <v>0</v>
      </c>
      <c r="G1015" s="2">
        <f t="shared" si="22"/>
        <v>1537.5225599999999</v>
      </c>
      <c r="H1015" s="2">
        <f t="shared" si="19"/>
        <v>0.27999999999883585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8562</v>
      </c>
      <c r="D1016" s="1">
        <f>BILANCA!E38</f>
        <v>8562</v>
      </c>
      <c r="E1016" s="1">
        <v>0</v>
      </c>
      <c r="F1016" s="1">
        <v>0</v>
      </c>
      <c r="G1016" s="2">
        <f t="shared" si="22"/>
        <v>847.63799999999992</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1016.71</v>
      </c>
      <c r="D1017" s="1">
        <f>BILANCA!E39</f>
        <v>1016.71</v>
      </c>
      <c r="E1017" s="1">
        <v>0</v>
      </c>
      <c r="F1017" s="1">
        <v>0</v>
      </c>
      <c r="G1017" s="2">
        <f t="shared" si="22"/>
        <v>103.70442000000003</v>
      </c>
      <c r="H1017" s="2">
        <f t="shared" si="19"/>
        <v>0.57999999999992724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25594.560000000001</v>
      </c>
      <c r="D1018" s="1">
        <f>BILANCA!E40</f>
        <v>25594.57</v>
      </c>
      <c r="E1018" s="1">
        <v>0</v>
      </c>
      <c r="F1018" s="1">
        <v>0</v>
      </c>
      <c r="G1018" s="2">
        <f t="shared" si="22"/>
        <v>2687.4295000000002</v>
      </c>
      <c r="H1018" s="2">
        <f t="shared" si="19"/>
        <v>0.86999999999898137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63715.099999999977</v>
      </c>
      <c r="D1023" s="1">
        <f>BILANCA!E45</f>
        <v>69216.359999999986</v>
      </c>
      <c r="E1023" s="1">
        <v>0</v>
      </c>
      <c r="F1023" s="1">
        <v>0</v>
      </c>
      <c r="G1023" s="2">
        <f t="shared" si="22"/>
        <v>8085.9127999999982</v>
      </c>
      <c r="H1023" s="2">
        <f t="shared" si="19"/>
        <v>0.4599999999627471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48896.93</v>
      </c>
      <c r="D1025" s="1">
        <f>BILANCA!E47</f>
        <v>48896.93</v>
      </c>
      <c r="E1025" s="1">
        <v>0</v>
      </c>
      <c r="F1025" s="1">
        <v>0</v>
      </c>
      <c r="G1025" s="2">
        <f t="shared" si="22"/>
        <v>6161.0131799999999</v>
      </c>
      <c r="H1025" s="2">
        <f t="shared" si="19"/>
        <v>0.13999999999941792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4901.1899999999996</v>
      </c>
      <c r="E1026" s="1">
        <v>0</v>
      </c>
      <c r="F1026" s="1">
        <v>0</v>
      </c>
      <c r="G1026" s="2">
        <f t="shared" si="22"/>
        <v>421.50233999999995</v>
      </c>
      <c r="H1026" s="2">
        <f t="shared" si="19"/>
        <v>0.18999999999959982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303137.95</v>
      </c>
      <c r="D1027" s="1">
        <f>BILANCA!E49</f>
        <v>310595.09999999998</v>
      </c>
      <c r="E1027" s="1">
        <v>0</v>
      </c>
      <c r="F1027" s="1">
        <v>0</v>
      </c>
      <c r="G1027" s="2">
        <f t="shared" si="22"/>
        <v>40670.438599999994</v>
      </c>
      <c r="H1027" s="2">
        <f t="shared" si="19"/>
        <v>0.1499999999650754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288319.78000000003</v>
      </c>
      <c r="D1028" s="1">
        <f>BILANCA!E50</f>
        <v>295176.86</v>
      </c>
      <c r="E1028" s="1">
        <v>0</v>
      </c>
      <c r="F1028" s="1">
        <v>0</v>
      </c>
      <c r="G1028" s="2">
        <f t="shared" si="22"/>
        <v>39540.307499999995</v>
      </c>
      <c r="H1028" s="2">
        <f t="shared" si="19"/>
        <v>0.35999999998603016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293689.55</v>
      </c>
      <c r="D1032" s="1">
        <f>BILANCA!E54</f>
        <v>305621.40999999997</v>
      </c>
      <c r="E1032" s="1">
        <v>0</v>
      </c>
      <c r="F1032" s="1">
        <v>0</v>
      </c>
      <c r="G1032" s="2">
        <f t="shared" si="22"/>
        <v>44341.686130000002</v>
      </c>
      <c r="H1032" s="2">
        <f t="shared" si="19"/>
        <v>0.85999999998603016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293689.55</v>
      </c>
      <c r="D1033" s="1">
        <f>BILANCA!E55</f>
        <v>305621.40999999997</v>
      </c>
      <c r="E1033" s="1">
        <v>0</v>
      </c>
      <c r="F1033" s="1">
        <v>0</v>
      </c>
      <c r="G1033" s="2">
        <f t="shared" si="22"/>
        <v>45246.618499999997</v>
      </c>
      <c r="H1033" s="2">
        <f t="shared" si="19"/>
        <v>0.85999999998603016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318773.37</v>
      </c>
      <c r="D1034" s="1">
        <f>BILANCA!E56</f>
        <v>413317.72</v>
      </c>
      <c r="E1034" s="1">
        <v>0</v>
      </c>
      <c r="F1034" s="1">
        <v>0</v>
      </c>
      <c r="G1034" s="2">
        <f t="shared" si="22"/>
        <v>58415.849309999991</v>
      </c>
      <c r="H1034" s="2">
        <f t="shared" si="19"/>
        <v>0.65000000002328306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318773.37</v>
      </c>
      <c r="D1035" s="1">
        <f>BILANCA!E57</f>
        <v>413317.72</v>
      </c>
      <c r="E1035" s="1">
        <v>0</v>
      </c>
      <c r="F1035" s="1">
        <v>0</v>
      </c>
      <c r="G1035" s="2">
        <f t="shared" si="22"/>
        <v>59561.258119999991</v>
      </c>
      <c r="H1035" s="2">
        <f t="shared" si="19"/>
        <v>0.65000000002328306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11573.43</v>
      </c>
      <c r="D1041" s="1">
        <f>BILANCA!E63</f>
        <v>11573.43</v>
      </c>
      <c r="E1041" s="1">
        <v>0</v>
      </c>
      <c r="F1041" s="1">
        <v>0</v>
      </c>
      <c r="G1041" s="2">
        <f t="shared" si="22"/>
        <v>2013.77682</v>
      </c>
      <c r="H1041" s="2">
        <f t="shared" si="19"/>
        <v>0.86000000000058208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11573.43</v>
      </c>
      <c r="D1042" s="1">
        <f>BILANCA!E64</f>
        <v>11573.43</v>
      </c>
      <c r="E1042" s="1">
        <v>0</v>
      </c>
      <c r="F1042" s="1">
        <v>0</v>
      </c>
      <c r="G1042" s="2">
        <f t="shared" si="22"/>
        <v>2048.4971099999998</v>
      </c>
      <c r="H1042" s="2">
        <f t="shared" si="19"/>
        <v>0.86000000000058208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2066312.03</v>
      </c>
      <c r="D1046" s="1">
        <f>BILANCA!E68</f>
        <v>2065409.4900000002</v>
      </c>
      <c r="E1046" s="1">
        <v>0</v>
      </c>
      <c r="F1046" s="1">
        <v>0</v>
      </c>
      <c r="G1046" s="2">
        <f t="shared" si="22"/>
        <v>390419.25363000005</v>
      </c>
      <c r="H1046" s="2">
        <f t="shared" si="19"/>
        <v>0.5200000002514571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552469.85</v>
      </c>
      <c r="D1047" s="1">
        <f>BILANCA!E69</f>
        <v>471249.19</v>
      </c>
      <c r="E1047" s="1">
        <v>0</v>
      </c>
      <c r="F1047" s="1">
        <v>0</v>
      </c>
      <c r="G1047" s="2">
        <f t="shared" si="22"/>
        <v>95677.966719999997</v>
      </c>
      <c r="H1047" s="2">
        <f t="shared" si="19"/>
        <v>0.34000000002561137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552469.85</v>
      </c>
      <c r="D1048" s="1">
        <f>BILANCA!E70</f>
        <v>471249.19</v>
      </c>
      <c r="E1048" s="1">
        <v>0</v>
      </c>
      <c r="F1048" s="1">
        <v>0</v>
      </c>
      <c r="G1048" s="2">
        <f t="shared" si="22"/>
        <v>97172.934949999995</v>
      </c>
      <c r="H1048" s="2">
        <f t="shared" si="19"/>
        <v>0.34000000002561137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552469.85</v>
      </c>
      <c r="D1050" s="1">
        <f>BILANCA!E72</f>
        <v>471249.19</v>
      </c>
      <c r="E1050" s="1">
        <v>0</v>
      </c>
      <c r="F1050" s="1">
        <v>0</v>
      </c>
      <c r="G1050" s="2">
        <f t="shared" si="22"/>
        <v>100162.87141000001</v>
      </c>
      <c r="H1050" s="2">
        <f t="shared" si="19"/>
        <v>0.34000000002561137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431.44</v>
      </c>
      <c r="D1056" s="1">
        <f>BILANCA!E78</f>
        <v>379.68</v>
      </c>
      <c r="E1056" s="1">
        <v>0</v>
      </c>
      <c r="F1056" s="1">
        <v>0</v>
      </c>
      <c r="G1056" s="2">
        <f t="shared" si="22"/>
        <v>86.928399999999996</v>
      </c>
      <c r="H1056" s="2">
        <f t="shared" si="19"/>
        <v>0.75999999999999091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431.44</v>
      </c>
      <c r="D1064" s="1">
        <f>BILANCA!E86</f>
        <v>379.68</v>
      </c>
      <c r="E1064" s="1">
        <v>0</v>
      </c>
      <c r="F1064" s="1">
        <v>0</v>
      </c>
      <c r="G1064" s="2">
        <f t="shared" si="22"/>
        <v>96.454800000000006</v>
      </c>
      <c r="H1064" s="2">
        <f t="shared" si="19"/>
        <v>0.75999999999999091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1398901.06</v>
      </c>
      <c r="D1112" s="1">
        <f>BILANCA!E134</f>
        <v>1398901.06</v>
      </c>
      <c r="E1112" s="1">
        <v>0</v>
      </c>
      <c r="F1112" s="1">
        <v>0</v>
      </c>
      <c r="G1112" s="2">
        <f t="shared" si="22"/>
        <v>541374.71022000001</v>
      </c>
      <c r="H1112" s="2">
        <f t="shared" si="23"/>
        <v>0.12000000011175871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1398901.06</v>
      </c>
      <c r="D1113" s="1">
        <f>BILANCA!E135</f>
        <v>1398901.06</v>
      </c>
      <c r="E1113" s="1">
        <v>0</v>
      </c>
      <c r="F1113" s="1">
        <v>0</v>
      </c>
      <c r="G1113" s="2">
        <f t="shared" si="22"/>
        <v>545571.41340000008</v>
      </c>
      <c r="H1113" s="2">
        <f t="shared" si="23"/>
        <v>0.12000000011175871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1398901.06</v>
      </c>
      <c r="D1117" s="1">
        <f>BILANCA!E139</f>
        <v>1398901.06</v>
      </c>
      <c r="E1117" s="1">
        <v>0</v>
      </c>
      <c r="F1117" s="1">
        <v>0</v>
      </c>
      <c r="G1117" s="2">
        <f t="shared" si="22"/>
        <v>562358.22612000001</v>
      </c>
      <c r="H1117" s="2">
        <f t="shared" si="23"/>
        <v>0.12000000011175871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114059.79000000001</v>
      </c>
      <c r="D1124" s="1">
        <f>BILANCA!E146</f>
        <v>172227.25999999995</v>
      </c>
      <c r="E1124" s="1">
        <v>0</v>
      </c>
      <c r="F1124" s="1">
        <v>0</v>
      </c>
      <c r="G1124" s="2">
        <f t="shared" si="22"/>
        <v>64650.517709999986</v>
      </c>
      <c r="H1124" s="2">
        <f t="shared" si="23"/>
        <v>0.46999999994295649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19856.79</v>
      </c>
      <c r="D1125" s="1">
        <f>BILANCA!E147</f>
        <v>40409.699999999997</v>
      </c>
      <c r="E1125" s="1">
        <v>0</v>
      </c>
      <c r="F1125" s="1">
        <v>0</v>
      </c>
      <c r="G1125" s="2">
        <f t="shared" si="22"/>
        <v>14296.018979999997</v>
      </c>
      <c r="H1125" s="2">
        <f t="shared" si="23"/>
        <v>0.51000000000203727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18041.84</v>
      </c>
      <c r="D1136" s="1">
        <f>BILANCA!E158</f>
        <v>13707.86</v>
      </c>
      <c r="E1136" s="1">
        <v>0</v>
      </c>
      <c r="F1136" s="1">
        <v>0</v>
      </c>
      <c r="G1136" s="2">
        <f t="shared" si="22"/>
        <v>6955.0066800000004</v>
      </c>
      <c r="H1136" s="2">
        <f t="shared" si="23"/>
        <v>0.2999999999992724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127862.62</v>
      </c>
      <c r="D1137" s="1">
        <f>BILANCA!E159</f>
        <v>168191.35999999999</v>
      </c>
      <c r="E1137" s="1">
        <v>0</v>
      </c>
      <c r="F1137" s="1">
        <v>0</v>
      </c>
      <c r="G1137" s="2">
        <f t="shared" si="22"/>
        <v>71493.782359999997</v>
      </c>
      <c r="H1137" s="2">
        <f t="shared" si="23"/>
        <v>0.73999999999068677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3948.58</v>
      </c>
      <c r="D1138" s="1">
        <f>BILANCA!E160</f>
        <v>3973.9</v>
      </c>
      <c r="E1138" s="1">
        <v>0</v>
      </c>
      <c r="F1138" s="1">
        <v>0</v>
      </c>
      <c r="G1138" s="2">
        <f t="shared" si="22"/>
        <v>1843.9389000000001</v>
      </c>
      <c r="H1138" s="2">
        <f t="shared" si="23"/>
        <v>0.51999999999998181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890.48</v>
      </c>
      <c r="D1140" s="1">
        <f>BILANCA!E162</f>
        <v>858.99</v>
      </c>
      <c r="E1140" s="1">
        <v>0</v>
      </c>
      <c r="F1140" s="1">
        <v>0</v>
      </c>
      <c r="G1140" s="2">
        <f t="shared" si="22"/>
        <v>409.52822000000003</v>
      </c>
      <c r="H1140" s="2">
        <f t="shared" si="23"/>
        <v>0.49000000000000909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56540.52</v>
      </c>
      <c r="D1141" s="1">
        <f>BILANCA!E163</f>
        <v>54914.55</v>
      </c>
      <c r="E1141" s="1">
        <v>0</v>
      </c>
      <c r="F1141" s="1">
        <v>0</v>
      </c>
      <c r="G1141" s="2">
        <f t="shared" si="22"/>
        <v>26286.399960000002</v>
      </c>
      <c r="H1141" s="2">
        <f t="shared" si="23"/>
        <v>0.93000000000029104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449.89</v>
      </c>
      <c r="D1142" s="1">
        <f>BILANCA!E164</f>
        <v>22652.3</v>
      </c>
      <c r="E1142" s="1">
        <v>0</v>
      </c>
      <c r="F1142" s="1">
        <v>0</v>
      </c>
      <c r="G1142" s="2">
        <f t="shared" si="22"/>
        <v>7274.9639099999995</v>
      </c>
      <c r="H1142" s="2">
        <f t="shared" si="23"/>
        <v>0.40999999999928605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22123.77</v>
      </c>
      <c r="E1143" s="1">
        <v>0</v>
      </c>
      <c r="F1143" s="1">
        <v>0</v>
      </c>
      <c r="G1143" s="2">
        <f t="shared" si="22"/>
        <v>7079.6064000000006</v>
      </c>
      <c r="H1143" s="2">
        <f t="shared" si="23"/>
        <v>0.22999999999956344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449.89</v>
      </c>
      <c r="D1144" s="1">
        <f>BILANCA!E166</f>
        <v>528.53</v>
      </c>
      <c r="E1144" s="1">
        <v>0</v>
      </c>
      <c r="F1144" s="1">
        <v>0</v>
      </c>
      <c r="G1144" s="2">
        <f t="shared" si="22"/>
        <v>242.61894999999998</v>
      </c>
      <c r="H1144" s="2">
        <f t="shared" si="23"/>
        <v>0.58000000000004093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14789745.5</v>
      </c>
      <c r="D1152" s="1">
        <f>BILANCA!E175</f>
        <v>15281392.57</v>
      </c>
      <c r="E1152" s="1">
        <v>0</v>
      </c>
      <c r="F1152" s="1">
        <v>0</v>
      </c>
      <c r="G1152" s="2">
        <f t="shared" si="22"/>
        <v>7664577.6781600006</v>
      </c>
      <c r="H1152" s="2">
        <f t="shared" si="23"/>
        <v>0.92999999970197678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947916.57</v>
      </c>
      <c r="D1153" s="1">
        <f>BILANCA!E176</f>
        <v>680210.91</v>
      </c>
      <c r="E1153" s="1">
        <v>0</v>
      </c>
      <c r="F1153" s="1">
        <v>0</v>
      </c>
      <c r="G1153" s="2">
        <f t="shared" si="22"/>
        <v>392417.52630000003</v>
      </c>
      <c r="H1153" s="2">
        <f t="shared" si="23"/>
        <v>0.52000000001862645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73193.429999999993</v>
      </c>
      <c r="D1154" s="1">
        <f>BILANCA!E177</f>
        <v>55318.97</v>
      </c>
      <c r="E1154" s="1">
        <v>0</v>
      </c>
      <c r="F1154" s="1">
        <v>0</v>
      </c>
      <c r="G1154" s="2">
        <f t="shared" si="22"/>
        <v>31435.164270000001</v>
      </c>
      <c r="H1154" s="2">
        <f t="shared" si="23"/>
        <v>0.45999999999185093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11928.55</v>
      </c>
      <c r="D1155" s="1">
        <f>BILANCA!E178</f>
        <v>14418.34</v>
      </c>
      <c r="E1155" s="1">
        <v>0</v>
      </c>
      <c r="F1155" s="1">
        <v>0</v>
      </c>
      <c r="G1155" s="2">
        <f t="shared" si="22"/>
        <v>7011.6195599999992</v>
      </c>
      <c r="H1155" s="2">
        <f t="shared" si="23"/>
        <v>0.79000000000087311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36520.65</v>
      </c>
      <c r="D1156" s="1">
        <f>BILANCA!E179</f>
        <v>21197.32</v>
      </c>
      <c r="E1156" s="1">
        <v>0</v>
      </c>
      <c r="F1156" s="1">
        <v>0</v>
      </c>
      <c r="G1156" s="2">
        <f t="shared" si="22"/>
        <v>13652.345169999999</v>
      </c>
      <c r="H1156" s="2">
        <f t="shared" si="23"/>
        <v>0.66999999999825377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1655.37</v>
      </c>
      <c r="D1157" s="1">
        <f>BILANCA!E180</f>
        <v>3362.4</v>
      </c>
      <c r="E1157" s="1">
        <v>0</v>
      </c>
      <c r="F1157" s="1">
        <v>0</v>
      </c>
      <c r="G1157" s="2">
        <f t="shared" si="22"/>
        <v>1458.1495799999998</v>
      </c>
      <c r="H1157" s="2">
        <f t="shared" si="23"/>
        <v>0.76999999999998181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1379.62</v>
      </c>
      <c r="D1159" s="1">
        <f>BILANCA!E182</f>
        <v>1368.5</v>
      </c>
      <c r="E1159" s="1">
        <v>0</v>
      </c>
      <c r="F1159" s="1">
        <v>0</v>
      </c>
      <c r="G1159" s="2">
        <f t="shared" si="22"/>
        <v>724.52512000000002</v>
      </c>
      <c r="H1159" s="2">
        <f t="shared" si="23"/>
        <v>0.88000000000010914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275.75</v>
      </c>
      <c r="D1160" s="1">
        <f>BILANCA!E183</f>
        <v>1993.9</v>
      </c>
      <c r="E1160" s="1">
        <v>0</v>
      </c>
      <c r="F1160" s="1">
        <v>0</v>
      </c>
      <c r="G1160" s="2">
        <f t="shared" si="22"/>
        <v>754.64834999999994</v>
      </c>
      <c r="H1160" s="2">
        <f t="shared" si="23"/>
        <v>0.34999999999990905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544.16</v>
      </c>
      <c r="D1161" s="1">
        <f>BILANCA!E184</f>
        <v>4574.42</v>
      </c>
      <c r="E1161" s="1">
        <v>0</v>
      </c>
      <c r="F1161" s="1">
        <v>0</v>
      </c>
      <c r="G1161" s="2">
        <f t="shared" si="22"/>
        <v>1725.354</v>
      </c>
      <c r="H1161" s="2">
        <f t="shared" si="23"/>
        <v>0.58000000000004093</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12137.28</v>
      </c>
      <c r="D1163" s="1">
        <f>BILANCA!E186</f>
        <v>8643.1</v>
      </c>
      <c r="E1163" s="1">
        <v>0</v>
      </c>
      <c r="F1163" s="1">
        <v>0</v>
      </c>
      <c r="G1163" s="2">
        <f t="shared" si="22"/>
        <v>5296.2263999999996</v>
      </c>
      <c r="H1163" s="2">
        <f t="shared" si="23"/>
        <v>0.38000000000101863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10407.42</v>
      </c>
      <c r="D1165" s="1">
        <f>BILANCA!E188</f>
        <v>3123.39</v>
      </c>
      <c r="E1165" s="1">
        <v>0</v>
      </c>
      <c r="F1165" s="1">
        <v>0</v>
      </c>
      <c r="G1165" s="2">
        <f t="shared" si="22"/>
        <v>3031.0643999999998</v>
      </c>
      <c r="H1165" s="2">
        <f t="shared" si="23"/>
        <v>0.80999999999994543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13715.53</v>
      </c>
      <c r="D1166" s="1">
        <f>BILANCA!E189</f>
        <v>92911.18</v>
      </c>
      <c r="E1166" s="1">
        <v>0</v>
      </c>
      <c r="F1166" s="1">
        <v>0</v>
      </c>
      <c r="G1166" s="2">
        <f t="shared" si="22"/>
        <v>36515.433869999993</v>
      </c>
      <c r="H1166" s="2">
        <f t="shared" si="23"/>
        <v>0.64999999999236024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861007.61</v>
      </c>
      <c r="D1183" s="1">
        <f>BILANCA!E206</f>
        <v>531980.76</v>
      </c>
      <c r="E1183" s="1">
        <v>0</v>
      </c>
      <c r="F1183" s="1">
        <v>0</v>
      </c>
      <c r="G1183" s="2">
        <f t="shared" si="22"/>
        <v>384993.826</v>
      </c>
      <c r="H1183" s="2">
        <f t="shared" si="23"/>
        <v>0.63000000000465661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861007.61</v>
      </c>
      <c r="D1184" s="1">
        <f>BILANCA!E207</f>
        <v>531980.76</v>
      </c>
      <c r="E1184" s="1">
        <v>0</v>
      </c>
      <c r="F1184" s="1">
        <v>0</v>
      </c>
      <c r="G1184" s="2">
        <f t="shared" si="22"/>
        <v>386918.79512999998</v>
      </c>
      <c r="H1184" s="2">
        <f t="shared" si="23"/>
        <v>0.63000000000465661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810644.84</v>
      </c>
      <c r="D1185" s="1">
        <f>BILANCA!E208</f>
        <v>531980.76</v>
      </c>
      <c r="E1185" s="1">
        <v>0</v>
      </c>
      <c r="F1185" s="1">
        <v>0</v>
      </c>
      <c r="G1185" s="2">
        <f t="shared" si="22"/>
        <v>378670.48472000007</v>
      </c>
      <c r="H1185" s="2">
        <f t="shared" si="23"/>
        <v>0.40000000002328306</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50362.77</v>
      </c>
      <c r="D1194" s="1">
        <f>BILANCA!E217</f>
        <v>0</v>
      </c>
      <c r="E1194" s="1">
        <v>0</v>
      </c>
      <c r="F1194" s="1">
        <v>0</v>
      </c>
      <c r="G1194" s="2">
        <f t="shared" si="22"/>
        <v>10626.544469999999</v>
      </c>
      <c r="H1194" s="2">
        <f t="shared" si="23"/>
        <v>0.23000000000320142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13841828.93</v>
      </c>
      <c r="D1214" s="1">
        <f>BILANCA!E237</f>
        <v>14601181.66</v>
      </c>
      <c r="E1214" s="1">
        <v>0</v>
      </c>
      <c r="F1214" s="1">
        <v>0</v>
      </c>
      <c r="G1214" s="2">
        <f t="shared" si="22"/>
        <v>9943208.4097499996</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13327757.870000001</v>
      </c>
      <c r="D1215" s="1">
        <f>BILANCA!E238</f>
        <v>14071287.01</v>
      </c>
      <c r="E1215" s="1">
        <v>0</v>
      </c>
      <c r="F1215" s="1">
        <v>0</v>
      </c>
      <c r="G1215" s="2">
        <f t="shared" si="22"/>
        <v>9621116.9984800015</v>
      </c>
      <c r="H1215" s="2">
        <f t="shared" si="23"/>
        <v>0.1399999987334013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14112040.98</v>
      </c>
      <c r="D1216" s="1">
        <f>BILANCA!E239</f>
        <v>14620597.4</v>
      </c>
      <c r="E1216" s="1">
        <v>0</v>
      </c>
      <c r="F1216" s="1">
        <v>0</v>
      </c>
      <c r="G1216" s="2">
        <f t="shared" si="22"/>
        <v>10101303.93674</v>
      </c>
      <c r="H1216" s="2">
        <f t="shared" si="23"/>
        <v>0.41999999992549419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12713139.92</v>
      </c>
      <c r="D1217" s="1">
        <f>BILANCA!E240</f>
        <v>13221696.34</v>
      </c>
      <c r="E1217" s="1">
        <v>0</v>
      </c>
      <c r="F1217" s="1">
        <v>0</v>
      </c>
      <c r="G1217" s="2">
        <f t="shared" si="22"/>
        <v>9162628.6283999998</v>
      </c>
      <c r="H1217" s="2">
        <f t="shared" si="23"/>
        <v>0.41999999992549419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1398901.06</v>
      </c>
      <c r="D1218" s="1">
        <f>BILANCA!E241</f>
        <v>1398901.06</v>
      </c>
      <c r="E1218" s="1">
        <v>0</v>
      </c>
      <c r="F1218" s="1">
        <v>0</v>
      </c>
      <c r="G1218" s="2">
        <f t="shared" si="22"/>
        <v>986225.24730000005</v>
      </c>
      <c r="H1218" s="2">
        <f t="shared" si="23"/>
        <v>0.12000000011175871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784283.11</v>
      </c>
      <c r="D1219" s="1">
        <f>BILANCA!E242</f>
        <v>549310.39</v>
      </c>
      <c r="E1219" s="1">
        <v>0</v>
      </c>
      <c r="F1219" s="1">
        <v>0</v>
      </c>
      <c r="G1219" s="2">
        <f t="shared" si="22"/>
        <v>444365.31803999998</v>
      </c>
      <c r="H1219" s="2">
        <f t="shared" si="23"/>
        <v>0.5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784283.11</v>
      </c>
      <c r="D1220" s="1">
        <f>BILANCA!E243</f>
        <v>549310.39</v>
      </c>
      <c r="E1220" s="1">
        <v>0</v>
      </c>
      <c r="F1220" s="1">
        <v>0</v>
      </c>
      <c r="G1220" s="2">
        <f t="shared" si="22"/>
        <v>446248.22193</v>
      </c>
      <c r="H1220" s="2">
        <f t="shared" si="23"/>
        <v>0.5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402123.3600000001</v>
      </c>
      <c r="D1222" s="1">
        <f>BILANCA!E245</f>
        <v>338502.43999999994</v>
      </c>
      <c r="E1222" s="1">
        <v>0</v>
      </c>
      <c r="F1222" s="1">
        <v>0</v>
      </c>
      <c r="G1222" s="2">
        <f t="shared" si="22"/>
        <v>257911.64935999998</v>
      </c>
      <c r="H1222" s="2">
        <f t="shared" si="23"/>
        <v>0.80000000004656613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2308322.39</v>
      </c>
      <c r="D1223" s="1">
        <f>BILANCA!E246</f>
        <v>4517698.75</v>
      </c>
      <c r="E1223" s="1">
        <v>0</v>
      </c>
      <c r="F1223" s="1">
        <v>0</v>
      </c>
      <c r="G1223" s="2">
        <f t="shared" si="22"/>
        <v>2722492.7736</v>
      </c>
      <c r="H1223" s="2">
        <f t="shared" si="23"/>
        <v>0.64000000013038516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2308322.39</v>
      </c>
      <c r="D1224" s="1">
        <f>BILANCA!E247</f>
        <v>4517698.75</v>
      </c>
      <c r="E1224" s="1">
        <v>0</v>
      </c>
      <c r="F1224" s="1">
        <v>0</v>
      </c>
      <c r="G1224" s="2">
        <f t="shared" si="22"/>
        <v>2733836.4934899998</v>
      </c>
      <c r="H1224" s="2">
        <f t="shared" si="23"/>
        <v>0.64000000013038516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1906199.03</v>
      </c>
      <c r="D1227" s="1">
        <f>BILANCA!E250</f>
        <v>4179196.31</v>
      </c>
      <c r="E1227" s="1">
        <v>0</v>
      </c>
      <c r="F1227" s="1">
        <v>0</v>
      </c>
      <c r="G1227" s="2">
        <f t="shared" si="22"/>
        <v>2504560.3626000001</v>
      </c>
      <c r="H1227" s="2">
        <f t="shared" si="23"/>
        <v>0.34000000008381903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1906199.03</v>
      </c>
      <c r="D1229" s="1">
        <f>BILANCA!E252</f>
        <v>4179196.31</v>
      </c>
      <c r="E1229" s="1">
        <v>0</v>
      </c>
      <c r="F1229" s="1">
        <v>0</v>
      </c>
      <c r="G1229" s="2">
        <f t="shared" si="22"/>
        <v>2525089.5459000003</v>
      </c>
      <c r="H1229" s="2">
        <f t="shared" si="23"/>
        <v>0.34000000008381903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111779.76</v>
      </c>
      <c r="D1232" s="1">
        <f>BILANCA!E255</f>
        <v>169066.19</v>
      </c>
      <c r="E1232" s="1">
        <v>0</v>
      </c>
      <c r="F1232" s="1">
        <v>0</v>
      </c>
      <c r="G1232" s="2">
        <f t="shared" si="22"/>
        <v>112028.12286</v>
      </c>
      <c r="H1232" s="2">
        <f t="shared" si="23"/>
        <v>0.430000000007567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167.94</v>
      </c>
      <c r="D1233" s="1">
        <f>BILANCA!E256</f>
        <v>22326.02</v>
      </c>
      <c r="E1233" s="1">
        <v>0</v>
      </c>
      <c r="F1233" s="1">
        <v>0</v>
      </c>
      <c r="G1233" s="2">
        <f t="shared" si="22"/>
        <v>11204.995000000001</v>
      </c>
      <c r="H1233" s="2">
        <f t="shared" si="23"/>
        <v>8.0000000000438831E-2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2951508.54</v>
      </c>
      <c r="D1236" s="1">
        <f>BILANCA!E259</f>
        <v>2640212.2999999998</v>
      </c>
      <c r="E1236" s="1">
        <v>0</v>
      </c>
      <c r="F1236" s="1">
        <v>0</v>
      </c>
      <c r="G1236" s="2">
        <f t="shared" si="22"/>
        <v>2082679.08442</v>
      </c>
      <c r="H1236" s="2">
        <f t="shared" si="23"/>
        <v>0.75999999977648258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2951508.54</v>
      </c>
      <c r="D1237" s="1">
        <f>BILANCA!E260</f>
        <v>2640212.2999999998</v>
      </c>
      <c r="E1237" s="1">
        <v>0</v>
      </c>
      <c r="F1237" s="1">
        <v>0</v>
      </c>
      <c r="G1237" s="2">
        <f t="shared" si="22"/>
        <v>2090911.0175600001</v>
      </c>
      <c r="H1237" s="2">
        <f t="shared" si="23"/>
        <v>0.75999999977648258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170600.31</v>
      </c>
      <c r="D1240" s="1">
        <f>BILANCA!E264</f>
        <v>227141.81</v>
      </c>
      <c r="E1240" s="1">
        <v>0</v>
      </c>
      <c r="F1240" s="1">
        <v>0</v>
      </c>
      <c r="G1240" s="2">
        <f t="shared" si="22"/>
        <v>160595.17001</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449.89</v>
      </c>
      <c r="D1242" s="1">
        <f>BILANCA!E266</f>
        <v>22652.3</v>
      </c>
      <c r="E1242" s="1">
        <v>0</v>
      </c>
      <c r="F1242" s="1">
        <v>0</v>
      </c>
      <c r="G1242" s="2">
        <f t="shared" ref="G1242:G1479" si="24">B1242/1000*C1242+B1242/500*D1242</f>
        <v>11850.412910000001</v>
      </c>
      <c r="H1242" s="2">
        <f t="shared" si="23"/>
        <v>0.40999999999928605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431.44</v>
      </c>
      <c r="D1244" s="1">
        <f>BILANCA!E268</f>
        <v>379.68</v>
      </c>
      <c r="E1244" s="1">
        <v>0</v>
      </c>
      <c r="F1244" s="1">
        <v>0</v>
      </c>
      <c r="G1244" s="2">
        <f t="shared" si="24"/>
        <v>310.79880000000003</v>
      </c>
      <c r="H1244" s="2">
        <f t="shared" si="23"/>
        <v>0.75999999999999091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21016.73</v>
      </c>
      <c r="D1263" s="1">
        <f>BILANCA!E287</f>
        <v>6088.23</v>
      </c>
      <c r="E1263" s="1">
        <v>0</v>
      </c>
      <c r="F1263" s="1">
        <v>0</v>
      </c>
      <c r="G1263" s="2">
        <f t="shared" si="24"/>
        <v>9294.0931999999993</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52176.7</v>
      </c>
      <c r="D1264" s="1">
        <f>BILANCA!E288</f>
        <v>49230.74</v>
      </c>
      <c r="E1264" s="1">
        <v>0</v>
      </c>
      <c r="F1264" s="1">
        <v>0</v>
      </c>
      <c r="G1264" s="2">
        <f t="shared" si="24"/>
        <v>42329.328580000001</v>
      </c>
      <c r="H1264" s="2">
        <f t="shared" si="23"/>
        <v>0.56000000000494765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746.12</v>
      </c>
      <c r="E1265" s="1">
        <v>0</v>
      </c>
      <c r="F1265" s="1">
        <v>0</v>
      </c>
      <c r="G1265" s="2">
        <f t="shared" si="24"/>
        <v>420.81167999999997</v>
      </c>
      <c r="H1265" s="2">
        <f t="shared" si="23"/>
        <v>0.12000000000000455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13715.53</v>
      </c>
      <c r="D1266" s="1">
        <f>BILANCA!E290</f>
        <v>92165.06</v>
      </c>
      <c r="E1266" s="1">
        <v>0</v>
      </c>
      <c r="F1266" s="1">
        <v>0</v>
      </c>
      <c r="G1266" s="2">
        <f t="shared" si="24"/>
        <v>56046.918949999992</v>
      </c>
      <c r="H1266" s="2">
        <f t="shared" si="23"/>
        <v>0.52999999999701686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861007.61</v>
      </c>
      <c r="D1270" s="1">
        <f>BILANCA!E294</f>
        <v>531980.76</v>
      </c>
      <c r="E1270" s="1">
        <v>0</v>
      </c>
      <c r="F1270" s="1">
        <v>0</v>
      </c>
      <c r="G1270" s="2">
        <f t="shared" si="24"/>
        <v>552466.14030999993</v>
      </c>
      <c r="H1270" s="2">
        <f t="shared" si="23"/>
        <v>0.63000000000465661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6808.62</v>
      </c>
      <c r="D1273" s="1">
        <f>BILANCA!E297</f>
        <v>686.74</v>
      </c>
      <c r="E1273" s="1">
        <v>0</v>
      </c>
      <c r="F1273" s="1">
        <v>0</v>
      </c>
      <c r="G1273" s="2">
        <f t="shared" si="24"/>
        <v>2372.8089999999997</v>
      </c>
      <c r="H1273" s="2">
        <f t="shared" si="23"/>
        <v>0.64000000000010004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252.83</v>
      </c>
      <c r="E1274" s="1">
        <v>0</v>
      </c>
      <c r="F1274" s="1">
        <v>0</v>
      </c>
      <c r="G1274" s="2">
        <f t="shared" si="24"/>
        <v>147.14706000000001</v>
      </c>
      <c r="H1274" s="2">
        <f t="shared" si="23"/>
        <v>0.16999999999998749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3598.8</v>
      </c>
      <c r="D1275" s="1">
        <f>BILANCA!E299</f>
        <v>2183.8200000000002</v>
      </c>
      <c r="E1275" s="1">
        <v>0</v>
      </c>
      <c r="F1275" s="1">
        <v>0</v>
      </c>
      <c r="G1275" s="2">
        <f t="shared" si="24"/>
        <v>2326.20048</v>
      </c>
      <c r="H1275" s="2">
        <f t="shared" si="23"/>
        <v>0.37999999999965439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730948.19000000006</v>
      </c>
      <c r="D1299" s="6">
        <f>'RAS-funkcijski'!E5</f>
        <v>820694.82</v>
      </c>
      <c r="E1299" s="6">
        <v>0</v>
      </c>
      <c r="F1299" s="6">
        <v>0</v>
      </c>
      <c r="G1299" s="7">
        <f t="shared" si="24"/>
        <v>2372.3378299999999</v>
      </c>
      <c r="H1299" s="7">
        <f t="shared" si="23"/>
        <v>0.37000000011175871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207735.23</v>
      </c>
      <c r="D1300" s="1">
        <f>'RAS-funkcijski'!E6</f>
        <v>199625.95</v>
      </c>
      <c r="E1300" s="1">
        <v>0</v>
      </c>
      <c r="F1300" s="1">
        <v>0</v>
      </c>
      <c r="G1300" s="2">
        <f t="shared" si="24"/>
        <v>1213.97426</v>
      </c>
      <c r="H1300" s="2">
        <f t="shared" si="23"/>
        <v>0.27999999999883585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207735.23</v>
      </c>
      <c r="D1301" s="1">
        <f>'RAS-funkcijski'!E7</f>
        <v>199625.95</v>
      </c>
      <c r="E1301" s="1">
        <v>0</v>
      </c>
      <c r="F1301" s="1">
        <v>0</v>
      </c>
      <c r="G1301" s="2">
        <f t="shared" si="24"/>
        <v>1820.9613900000002</v>
      </c>
      <c r="H1301" s="2">
        <f t="shared" si="23"/>
        <v>0.27999999999883585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412015.29000000004</v>
      </c>
      <c r="D1307" s="1">
        <f>'RAS-funkcijski'!E13</f>
        <v>469978.70999999996</v>
      </c>
      <c r="E1307" s="1">
        <v>0</v>
      </c>
      <c r="F1307" s="1">
        <v>0</v>
      </c>
      <c r="G1307" s="2">
        <f t="shared" si="24"/>
        <v>12167.754389999998</v>
      </c>
      <c r="H1307" s="2">
        <f t="shared" si="23"/>
        <v>0.58000000007450581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377053.21</v>
      </c>
      <c r="D1308" s="1">
        <f>'RAS-funkcijski'!E14</f>
        <v>457634.22</v>
      </c>
      <c r="E1308" s="1">
        <v>0</v>
      </c>
      <c r="F1308" s="1">
        <v>0</v>
      </c>
      <c r="G1308" s="2">
        <f t="shared" si="24"/>
        <v>12923.2165</v>
      </c>
      <c r="H1308" s="2">
        <f t="shared" si="23"/>
        <v>0.42999999999301508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34962.080000000002</v>
      </c>
      <c r="D1310" s="1">
        <f>'RAS-funkcijski'!E16</f>
        <v>12344.49</v>
      </c>
      <c r="E1310" s="1">
        <v>0</v>
      </c>
      <c r="F1310" s="1">
        <v>0</v>
      </c>
      <c r="G1310" s="2">
        <f t="shared" si="24"/>
        <v>715.81272000000001</v>
      </c>
      <c r="H1310" s="2">
        <f t="shared" si="23"/>
        <v>0.57000000000152795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111197.67</v>
      </c>
      <c r="D1313" s="1">
        <f>'RAS-funkcijski'!E19</f>
        <v>151090.16</v>
      </c>
      <c r="E1313" s="1">
        <v>0</v>
      </c>
      <c r="F1313" s="1">
        <v>0</v>
      </c>
      <c r="G1313" s="2">
        <f t="shared" si="24"/>
        <v>6200.6698499999993</v>
      </c>
      <c r="H1313" s="2">
        <f t="shared" si="23"/>
        <v>0.49000000000523869</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137249.23000000001</v>
      </c>
      <c r="D1322" s="1">
        <f>'RAS-funkcijski'!E28</f>
        <v>142486.18</v>
      </c>
      <c r="E1322" s="1">
        <v>0</v>
      </c>
      <c r="F1322" s="1">
        <v>0</v>
      </c>
      <c r="G1322" s="2">
        <f t="shared" si="24"/>
        <v>10133.318159999999</v>
      </c>
      <c r="H1322" s="2">
        <f t="shared" si="23"/>
        <v>0.41000000000349246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137249.23000000001</v>
      </c>
      <c r="D1324" s="1">
        <f>'RAS-funkcijski'!E30</f>
        <v>142486.18</v>
      </c>
      <c r="E1324" s="1">
        <v>0</v>
      </c>
      <c r="F1324" s="1">
        <v>0</v>
      </c>
      <c r="G1324" s="2">
        <f t="shared" si="24"/>
        <v>10977.761339999999</v>
      </c>
      <c r="H1324" s="2">
        <f t="shared" si="23"/>
        <v>0.41000000000349246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536882.17999999993</v>
      </c>
      <c r="D1329" s="1">
        <f>'RAS-funkcijski'!E35</f>
        <v>1021124.2</v>
      </c>
      <c r="E1329" s="1">
        <v>0</v>
      </c>
      <c r="F1329" s="1">
        <v>0</v>
      </c>
      <c r="G1329" s="2">
        <f t="shared" si="24"/>
        <v>79953.047979999988</v>
      </c>
      <c r="H1329" s="2">
        <f t="shared" si="23"/>
        <v>0.37999999988824129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53219.19</v>
      </c>
      <c r="D1330" s="1">
        <f>'RAS-funkcijski'!E36</f>
        <v>143874.91999999998</v>
      </c>
      <c r="E1330" s="1">
        <v>0</v>
      </c>
      <c r="F1330" s="1">
        <v>0</v>
      </c>
      <c r="G1330" s="2">
        <f t="shared" si="24"/>
        <v>10911.008959999999</v>
      </c>
      <c r="H1330" s="2">
        <f t="shared" si="23"/>
        <v>0.27000000001862645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49901.120000000003</v>
      </c>
      <c r="D1331" s="1">
        <f>'RAS-funkcijski'!E37</f>
        <v>72640</v>
      </c>
      <c r="E1331" s="1">
        <v>0</v>
      </c>
      <c r="F1331" s="1">
        <v>0</v>
      </c>
      <c r="G1331" s="2">
        <f t="shared" si="24"/>
        <v>6440.97696</v>
      </c>
      <c r="H1331" s="2">
        <f t="shared" si="23"/>
        <v>0.12000000000261934</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3318.07</v>
      </c>
      <c r="D1332" s="1">
        <f>'RAS-funkcijski'!E38</f>
        <v>71234.92</v>
      </c>
      <c r="E1332" s="1">
        <v>0</v>
      </c>
      <c r="F1332" s="1">
        <v>0</v>
      </c>
      <c r="G1332" s="2">
        <f t="shared" si="24"/>
        <v>4956.7889400000004</v>
      </c>
      <c r="H1332" s="2">
        <f t="shared" si="23"/>
        <v>0.15000000000190994</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30233.72</v>
      </c>
      <c r="D1333" s="1">
        <f>'RAS-funkcijski'!E39</f>
        <v>27622.9</v>
      </c>
      <c r="E1333" s="1">
        <v>0</v>
      </c>
      <c r="F1333" s="1">
        <v>0</v>
      </c>
      <c r="G1333" s="2">
        <f t="shared" si="24"/>
        <v>2991.7832000000008</v>
      </c>
      <c r="H1333" s="2">
        <f t="shared" si="23"/>
        <v>0.37999999999738066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30233.72</v>
      </c>
      <c r="D1334" s="1">
        <f>'RAS-funkcijski'!E40</f>
        <v>27622.9</v>
      </c>
      <c r="E1334" s="1">
        <v>0</v>
      </c>
      <c r="F1334" s="1">
        <v>0</v>
      </c>
      <c r="G1334" s="2">
        <f t="shared" si="24"/>
        <v>3077.2627199999997</v>
      </c>
      <c r="H1334" s="2">
        <f t="shared" si="23"/>
        <v>0.37999999999738066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278253.28999999998</v>
      </c>
      <c r="D1348" s="1">
        <f>'RAS-funkcijski'!E54</f>
        <v>740951.54</v>
      </c>
      <c r="E1348" s="1">
        <v>0</v>
      </c>
      <c r="F1348" s="1">
        <v>0</v>
      </c>
      <c r="G1348" s="2">
        <f t="shared" si="24"/>
        <v>88007.818500000008</v>
      </c>
      <c r="H1348" s="2">
        <f t="shared" si="27"/>
        <v>0.74999999994179234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278253.28999999998</v>
      </c>
      <c r="D1349" s="1">
        <f>'RAS-funkcijski'!E55</f>
        <v>342228.51</v>
      </c>
      <c r="E1349" s="1">
        <v>0</v>
      </c>
      <c r="F1349" s="1">
        <v>0</v>
      </c>
      <c r="G1349" s="2">
        <f t="shared" si="24"/>
        <v>49098.225809999996</v>
      </c>
      <c r="H1349" s="2">
        <f t="shared" si="27"/>
        <v>0.77999999996973202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398723.03</v>
      </c>
      <c r="E1350" s="1">
        <v>0</v>
      </c>
      <c r="F1350" s="1">
        <v>0</v>
      </c>
      <c r="G1350" s="2">
        <f t="shared" si="24"/>
        <v>41467.195120000004</v>
      </c>
      <c r="H1350" s="2">
        <f t="shared" si="27"/>
        <v>3.0000000027939677E-2</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45291.66</v>
      </c>
      <c r="D1354" s="1">
        <f>'RAS-funkcijski'!E60</f>
        <v>0</v>
      </c>
      <c r="E1354" s="1">
        <v>0</v>
      </c>
      <c r="F1354" s="1">
        <v>0</v>
      </c>
      <c r="G1354" s="2">
        <f t="shared" si="24"/>
        <v>2536.3329600000002</v>
      </c>
      <c r="H1354" s="2">
        <f t="shared" si="27"/>
        <v>0.33999999999650754</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129884.32</v>
      </c>
      <c r="D1355" s="1">
        <f>'RAS-funkcijski'!E61</f>
        <v>108674.84</v>
      </c>
      <c r="E1355" s="1">
        <v>0</v>
      </c>
      <c r="F1355" s="1">
        <v>0</v>
      </c>
      <c r="G1355" s="2">
        <f t="shared" si="24"/>
        <v>19792.338</v>
      </c>
      <c r="H1355" s="2">
        <f t="shared" si="27"/>
        <v>0.48000000001047738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129884.32</v>
      </c>
      <c r="D1358" s="1">
        <f>'RAS-funkcijski'!E64</f>
        <v>108674.84</v>
      </c>
      <c r="E1358" s="1">
        <v>0</v>
      </c>
      <c r="F1358" s="1">
        <v>0</v>
      </c>
      <c r="G1358" s="2">
        <f t="shared" si="24"/>
        <v>20834.04</v>
      </c>
      <c r="H1358" s="2">
        <f t="shared" si="27"/>
        <v>0.48000000001047738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48633.14</v>
      </c>
      <c r="D1369" s="1">
        <f>'RAS-funkcijski'!E75</f>
        <v>62127.840000000004</v>
      </c>
      <c r="E1369" s="1">
        <v>0</v>
      </c>
      <c r="F1369" s="1">
        <v>0</v>
      </c>
      <c r="G1369" s="2">
        <f t="shared" si="24"/>
        <v>12275.10622</v>
      </c>
      <c r="H1369" s="2">
        <f t="shared" si="27"/>
        <v>0.29999999999563443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25950.39</v>
      </c>
      <c r="D1370" s="1">
        <f>'RAS-funkcijski'!E76</f>
        <v>41167.410000000003</v>
      </c>
      <c r="E1370" s="1">
        <v>0</v>
      </c>
      <c r="F1370" s="1">
        <v>0</v>
      </c>
      <c r="G1370" s="2">
        <f t="shared" si="24"/>
        <v>7796.5351199999996</v>
      </c>
      <c r="H1370" s="2">
        <f t="shared" si="27"/>
        <v>0.80000000000291038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912.18</v>
      </c>
      <c r="D1371" s="1">
        <f>'RAS-funkcijski'!E77</f>
        <v>20960.43</v>
      </c>
      <c r="E1371" s="1">
        <v>0</v>
      </c>
      <c r="F1371" s="1">
        <v>0</v>
      </c>
      <c r="G1371" s="2">
        <f t="shared" si="24"/>
        <v>3126.8119200000001</v>
      </c>
      <c r="H1371" s="2">
        <f t="shared" si="27"/>
        <v>0.61000000000024102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21770.57</v>
      </c>
      <c r="D1375" s="1">
        <f>'RAS-funkcijski'!E81</f>
        <v>0</v>
      </c>
      <c r="E1375" s="1">
        <v>0</v>
      </c>
      <c r="F1375" s="1">
        <v>0</v>
      </c>
      <c r="G1375" s="2">
        <f t="shared" si="24"/>
        <v>1676.3338899999999</v>
      </c>
      <c r="H1375" s="2">
        <f t="shared" si="27"/>
        <v>0.43000000000029104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673704.47</v>
      </c>
      <c r="D1376" s="1">
        <f>'RAS-funkcijski'!E82</f>
        <v>2798876.1800000006</v>
      </c>
      <c r="E1376" s="1">
        <v>0</v>
      </c>
      <c r="F1376" s="1">
        <v>0</v>
      </c>
      <c r="G1376" s="2">
        <f t="shared" si="24"/>
        <v>489173.63274000009</v>
      </c>
      <c r="H1376" s="2">
        <f t="shared" si="27"/>
        <v>0.65000000060535967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86522.54</v>
      </c>
      <c r="E1377" s="1">
        <v>0</v>
      </c>
      <c r="F1377" s="1">
        <v>0</v>
      </c>
      <c r="G1377" s="2">
        <f t="shared" si="24"/>
        <v>13670.561319999999</v>
      </c>
      <c r="H1377" s="2">
        <f t="shared" si="27"/>
        <v>0.46000000000640284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460218.83</v>
      </c>
      <c r="D1378" s="1">
        <f>'RAS-funkcijski'!E84</f>
        <v>2257149.7400000002</v>
      </c>
      <c r="E1378" s="1">
        <v>0</v>
      </c>
      <c r="F1378" s="1">
        <v>0</v>
      </c>
      <c r="G1378" s="2">
        <f t="shared" si="24"/>
        <v>397961.46480000007</v>
      </c>
      <c r="H1378" s="2">
        <f t="shared" si="27"/>
        <v>0.42999999976018444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3716.43</v>
      </c>
      <c r="E1379" s="1">
        <v>0</v>
      </c>
      <c r="F1379" s="1">
        <v>0</v>
      </c>
      <c r="G1379" s="2">
        <f t="shared" si="24"/>
        <v>602.06165999999996</v>
      </c>
      <c r="H1379" s="2">
        <f t="shared" si="27"/>
        <v>0.42999999999983629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213485.64</v>
      </c>
      <c r="D1380" s="1">
        <f>'RAS-funkcijski'!E86</f>
        <v>451487.47</v>
      </c>
      <c r="E1380" s="1">
        <v>0</v>
      </c>
      <c r="F1380" s="1">
        <v>0</v>
      </c>
      <c r="G1380" s="2">
        <f t="shared" si="24"/>
        <v>91549.767560000008</v>
      </c>
      <c r="H1380" s="2">
        <f t="shared" si="27"/>
        <v>0.82999999995809048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2242.5700000000002</v>
      </c>
      <c r="D1383" s="1">
        <f>'RAS-funkcijski'!E89</f>
        <v>249.37</v>
      </c>
      <c r="E1383" s="1">
        <v>0</v>
      </c>
      <c r="F1383" s="1">
        <v>0</v>
      </c>
      <c r="G1383" s="2">
        <f t="shared" si="24"/>
        <v>233.01135000000002</v>
      </c>
      <c r="H1383" s="2">
        <f t="shared" si="27"/>
        <v>0.79999999999984084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2242.5700000000002</v>
      </c>
      <c r="D1388" s="1">
        <f>'RAS-funkcijski'!E94</f>
        <v>249.37</v>
      </c>
      <c r="E1388" s="1">
        <v>0</v>
      </c>
      <c r="F1388" s="1">
        <v>0</v>
      </c>
      <c r="G1388" s="2">
        <f t="shared" si="24"/>
        <v>246.71789999999999</v>
      </c>
      <c r="H1388" s="2">
        <f t="shared" si="27"/>
        <v>0.79999999999984084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2242.5700000000002</v>
      </c>
      <c r="D1389" s="1">
        <f>'RAS-funkcijski'!E95</f>
        <v>249.37</v>
      </c>
      <c r="E1389" s="1">
        <v>0</v>
      </c>
      <c r="F1389" s="1">
        <v>0</v>
      </c>
      <c r="G1389" s="2">
        <f t="shared" si="24"/>
        <v>249.45920999999998</v>
      </c>
      <c r="H1389" s="2">
        <f t="shared" si="27"/>
        <v>0.79999999999984084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424355.67000000004</v>
      </c>
      <c r="D1401" s="1">
        <f>'RAS-funkcijski'!E107</f>
        <v>400934.1</v>
      </c>
      <c r="E1401" s="1">
        <v>0</v>
      </c>
      <c r="F1401" s="1">
        <v>0</v>
      </c>
      <c r="G1401" s="2">
        <f t="shared" si="24"/>
        <v>126301.05860999998</v>
      </c>
      <c r="H1401" s="2">
        <f t="shared" si="27"/>
        <v>0.42999999993480742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135897.32</v>
      </c>
      <c r="D1402" s="1">
        <f>'RAS-funkcijski'!E108</f>
        <v>133708.54999999999</v>
      </c>
      <c r="E1402" s="1">
        <v>0</v>
      </c>
      <c r="F1402" s="1">
        <v>0</v>
      </c>
      <c r="G1402" s="2">
        <f t="shared" si="24"/>
        <v>41944.699679999998</v>
      </c>
      <c r="H1402" s="2">
        <f t="shared" si="27"/>
        <v>0.77000000001862645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178142.73</v>
      </c>
      <c r="D1403" s="1">
        <f>'RAS-funkcijski'!E109</f>
        <v>171168.94</v>
      </c>
      <c r="E1403" s="1">
        <v>0</v>
      </c>
      <c r="F1403" s="1">
        <v>0</v>
      </c>
      <c r="G1403" s="2">
        <f t="shared" si="24"/>
        <v>54650.464049999995</v>
      </c>
      <c r="H1403" s="2">
        <f t="shared" si="27"/>
        <v>0.32999999998719431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30572.11</v>
      </c>
      <c r="D1404" s="1">
        <f>'RAS-funkcijski'!E110</f>
        <v>14804.73</v>
      </c>
      <c r="E1404" s="1">
        <v>0</v>
      </c>
      <c r="F1404" s="1">
        <v>0</v>
      </c>
      <c r="G1404" s="2">
        <f t="shared" si="24"/>
        <v>6379.2464199999995</v>
      </c>
      <c r="H1404" s="2">
        <f t="shared" si="27"/>
        <v>0.38000000000101863</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26237.439999999999</v>
      </c>
      <c r="D1405" s="1">
        <f>'RAS-funkcijski'!E111</f>
        <v>26921.88</v>
      </c>
      <c r="E1405" s="1">
        <v>0</v>
      </c>
      <c r="F1405" s="1">
        <v>0</v>
      </c>
      <c r="G1405" s="2">
        <f t="shared" si="24"/>
        <v>8568.6883999999991</v>
      </c>
      <c r="H1405" s="2">
        <f t="shared" si="27"/>
        <v>0.55999999999767169</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53506.07</v>
      </c>
      <c r="D1407" s="1">
        <f>'RAS-funkcijski'!E113</f>
        <v>54330</v>
      </c>
      <c r="E1407" s="1">
        <v>0</v>
      </c>
      <c r="F1407" s="1">
        <v>0</v>
      </c>
      <c r="G1407" s="2">
        <f t="shared" si="24"/>
        <v>17676.101630000001</v>
      </c>
      <c r="H1407" s="2">
        <f t="shared" si="27"/>
        <v>6.9999999999708962E-2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104783.18</v>
      </c>
      <c r="D1408" s="1">
        <f>'RAS-funkcijski'!E114</f>
        <v>99278.67</v>
      </c>
      <c r="E1408" s="1">
        <v>0</v>
      </c>
      <c r="F1408" s="1">
        <v>0</v>
      </c>
      <c r="G1408" s="2">
        <f t="shared" si="24"/>
        <v>33367.457200000004</v>
      </c>
      <c r="H1408" s="2">
        <f t="shared" si="27"/>
        <v>0.50999999999476131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20276.07</v>
      </c>
      <c r="D1409" s="1">
        <f>'RAS-funkcijski'!E115</f>
        <v>10669.2</v>
      </c>
      <c r="E1409" s="1">
        <v>0</v>
      </c>
      <c r="F1409" s="1">
        <v>0</v>
      </c>
      <c r="G1409" s="2">
        <f t="shared" si="24"/>
        <v>4619.2061700000004</v>
      </c>
      <c r="H1409" s="2">
        <f t="shared" si="27"/>
        <v>0.27000000000043656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9927.75</v>
      </c>
      <c r="D1410" s="1">
        <f>'RAS-funkcijski'!E116</f>
        <v>0</v>
      </c>
      <c r="E1410" s="1">
        <v>0</v>
      </c>
      <c r="F1410" s="1">
        <v>0</v>
      </c>
      <c r="G1410" s="2">
        <f t="shared" si="24"/>
        <v>1111.9080000000001</v>
      </c>
      <c r="H1410" s="2">
        <f t="shared" si="27"/>
        <v>0.25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10348.32</v>
      </c>
      <c r="D1411" s="1">
        <f>'RAS-funkcijski'!E117</f>
        <v>10669.2</v>
      </c>
      <c r="E1411" s="1">
        <v>0</v>
      </c>
      <c r="F1411" s="1">
        <v>0</v>
      </c>
      <c r="G1411" s="2">
        <f t="shared" si="24"/>
        <v>3580.5993600000002</v>
      </c>
      <c r="H1411" s="2">
        <f t="shared" si="27"/>
        <v>0.52000000000043656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27802.11</v>
      </c>
      <c r="D1419" s="1">
        <f>'RAS-funkcijski'!E125</f>
        <v>28730</v>
      </c>
      <c r="E1419" s="1">
        <v>0</v>
      </c>
      <c r="F1419" s="1">
        <v>0</v>
      </c>
      <c r="G1419" s="2">
        <f t="shared" si="24"/>
        <v>10316.71531</v>
      </c>
      <c r="H1419" s="2">
        <f t="shared" si="27"/>
        <v>0.11000000000058208</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56705</v>
      </c>
      <c r="D1420" s="1">
        <f>'RAS-funkcijski'!E126</f>
        <v>59879.47</v>
      </c>
      <c r="E1420" s="1">
        <v>0</v>
      </c>
      <c r="F1420" s="1">
        <v>0</v>
      </c>
      <c r="G1420" s="2">
        <f t="shared" si="24"/>
        <v>21528.60068</v>
      </c>
      <c r="H1420" s="2">
        <f t="shared" si="27"/>
        <v>0.47000000000116415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158050.65000000002</v>
      </c>
      <c r="D1423" s="1">
        <f>'RAS-funkcijski'!E129</f>
        <v>165427.24</v>
      </c>
      <c r="E1423" s="1">
        <v>0</v>
      </c>
      <c r="F1423" s="1">
        <v>0</v>
      </c>
      <c r="G1423" s="2">
        <f t="shared" si="24"/>
        <v>61113.141250000001</v>
      </c>
      <c r="H1423" s="2">
        <f t="shared" si="27"/>
        <v>0.58999999996740371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38595.79</v>
      </c>
      <c r="D1427" s="1">
        <f>'RAS-funkcijski'!E133</f>
        <v>39060</v>
      </c>
      <c r="E1427" s="1">
        <v>0</v>
      </c>
      <c r="F1427" s="1">
        <v>0</v>
      </c>
      <c r="G1427" s="2">
        <f t="shared" si="24"/>
        <v>15056.33691</v>
      </c>
      <c r="H1427" s="2">
        <f t="shared" si="27"/>
        <v>0.20999999999912689</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20367.080000000002</v>
      </c>
      <c r="D1429" s="1">
        <f>'RAS-funkcijski'!E135</f>
        <v>30794.44</v>
      </c>
      <c r="E1429" s="1">
        <v>0</v>
      </c>
      <c r="F1429" s="1">
        <v>0</v>
      </c>
      <c r="G1429" s="2">
        <f t="shared" si="24"/>
        <v>10736.23076</v>
      </c>
      <c r="H1429" s="2">
        <f t="shared" si="27"/>
        <v>0.52000000000043656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16981.22</v>
      </c>
      <c r="D1431" s="1">
        <f>'RAS-funkcijski'!E137</f>
        <v>44113.9</v>
      </c>
      <c r="E1431" s="1">
        <v>0</v>
      </c>
      <c r="F1431" s="1">
        <v>0</v>
      </c>
      <c r="G1431" s="2">
        <f t="shared" si="24"/>
        <v>13992.799660000001</v>
      </c>
      <c r="H1431" s="2">
        <f t="shared" si="27"/>
        <v>0.31999999999970896</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60173.4</v>
      </c>
      <c r="D1432" s="1">
        <f>'RAS-funkcijski'!E138</f>
        <v>51458.9</v>
      </c>
      <c r="E1432" s="1">
        <v>0</v>
      </c>
      <c r="F1432" s="1">
        <v>0</v>
      </c>
      <c r="G1432" s="2">
        <f t="shared" si="24"/>
        <v>21854.220800000003</v>
      </c>
      <c r="H1432" s="2">
        <f t="shared" si="27"/>
        <v>0.5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21933.16</v>
      </c>
      <c r="D1434" s="1">
        <f>'RAS-funkcijski'!E140</f>
        <v>0</v>
      </c>
      <c r="E1434" s="1">
        <v>0</v>
      </c>
      <c r="F1434" s="1">
        <v>0</v>
      </c>
      <c r="G1434" s="2">
        <f t="shared" si="24"/>
        <v>2982.90976</v>
      </c>
      <c r="H1434" s="2">
        <f t="shared" si="27"/>
        <v>0.15999999999985448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2816849.28</v>
      </c>
      <c r="D1435" s="13">
        <f>'RAS-funkcijski'!E141</f>
        <v>5511198.6000000006</v>
      </c>
      <c r="E1435" s="13">
        <v>0</v>
      </c>
      <c r="F1435" s="13">
        <v>0</v>
      </c>
      <c r="G1435" s="14">
        <f t="shared" si="24"/>
        <v>1895976.7677600002</v>
      </c>
      <c r="H1435" s="14">
        <f t="shared" si="27"/>
        <v>0.67999999923631549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17286.689999999999</v>
      </c>
      <c r="D1436" s="6">
        <f>'P-VRIO'!E5</f>
        <v>17286.689999999999</v>
      </c>
      <c r="E1436" s="6">
        <v>0</v>
      </c>
      <c r="F1436" s="6">
        <v>0</v>
      </c>
      <c r="G1436" s="7">
        <f t="shared" si="24"/>
        <v>51.86007</v>
      </c>
      <c r="H1436" s="7">
        <f t="shared" si="27"/>
        <v>0.62000000000261934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17286.689999999999</v>
      </c>
      <c r="D1453" s="1">
        <f>'P-VRIO'!E22</f>
        <v>17286.689999999999</v>
      </c>
      <c r="E1453" s="1">
        <v>0</v>
      </c>
      <c r="F1453" s="1">
        <v>0</v>
      </c>
      <c r="G1453" s="2">
        <f t="shared" si="24"/>
        <v>933.48125999999979</v>
      </c>
      <c r="H1453" s="2">
        <f t="shared" si="27"/>
        <v>0.62000000000261934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17286.689999999999</v>
      </c>
      <c r="D1454" s="1">
        <f>'P-VRIO'!E23</f>
        <v>17286.689999999999</v>
      </c>
      <c r="E1454" s="1">
        <v>0</v>
      </c>
      <c r="F1454" s="1">
        <v>0</v>
      </c>
      <c r="G1454" s="2">
        <f t="shared" si="24"/>
        <v>985.34132999999986</v>
      </c>
      <c r="H1454" s="2">
        <f t="shared" si="27"/>
        <v>0.62000000000261934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17286.689999999999</v>
      </c>
      <c r="D1456" s="1">
        <f>'P-VRIO'!E25</f>
        <v>17286.689999999999</v>
      </c>
      <c r="E1456" s="1">
        <v>0</v>
      </c>
      <c r="F1456" s="1">
        <v>0</v>
      </c>
      <c r="G1456" s="2">
        <f t="shared" si="24"/>
        <v>1089.0614700000001</v>
      </c>
      <c r="H1456" s="2">
        <f t="shared" si="27"/>
        <v>0.62000000000261934</v>
      </c>
      <c r="I1456" s="10">
        <f t="shared" si="30"/>
        <v>675.21811140285274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947916.56</v>
      </c>
      <c r="D1480" s="6"/>
      <c r="E1480" s="6">
        <v>0</v>
      </c>
      <c r="F1480" s="6">
        <v>0</v>
      </c>
      <c r="G1480" s="7">
        <f t="shared" ref="G1480:G1580" si="34">B1480/1000*C1480</f>
        <v>947.91656000000012</v>
      </c>
      <c r="H1480" s="7">
        <f t="shared" ref="H1480:H1580" si="35">ABS(C1480-ROUND(C1480,0))</f>
        <v>0.43999999994412065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6534580.3700000001</v>
      </c>
      <c r="D1481" s="1">
        <v>0</v>
      </c>
      <c r="E1481" s="1">
        <v>0</v>
      </c>
      <c r="F1481" s="1">
        <v>0</v>
      </c>
      <c r="G1481" s="2">
        <f t="shared" si="34"/>
        <v>13069.160740000001</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5556932.4000000004</v>
      </c>
      <c r="D1483" s="1">
        <v>0</v>
      </c>
      <c r="E1483" s="1">
        <v>0</v>
      </c>
      <c r="F1483" s="1">
        <v>0</v>
      </c>
      <c r="G1483" s="2">
        <f t="shared" si="34"/>
        <v>22227.729600000002</v>
      </c>
      <c r="H1483" s="2">
        <f t="shared" si="35"/>
        <v>0.40000000037252903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297897.2</v>
      </c>
      <c r="D1484" s="1">
        <v>0</v>
      </c>
      <c r="E1484" s="1">
        <v>0</v>
      </c>
      <c r="F1484" s="1">
        <v>0</v>
      </c>
      <c r="G1484" s="2">
        <f t="shared" si="34"/>
        <v>1489.4860000000001</v>
      </c>
      <c r="H1484" s="2">
        <f t="shared" si="35"/>
        <v>0.20000000001164153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2993538.59</v>
      </c>
      <c r="D1485" s="1">
        <v>0</v>
      </c>
      <c r="E1485" s="1">
        <v>0</v>
      </c>
      <c r="F1485" s="1">
        <v>0</v>
      </c>
      <c r="G1485" s="2">
        <f t="shared" si="34"/>
        <v>17961.231540000001</v>
      </c>
      <c r="H1485" s="2">
        <f t="shared" si="35"/>
        <v>0.41000000014901161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21577.41</v>
      </c>
      <c r="D1486" s="1">
        <v>0</v>
      </c>
      <c r="E1486" s="1">
        <v>0</v>
      </c>
      <c r="F1486" s="1">
        <v>0</v>
      </c>
      <c r="G1486" s="2">
        <f t="shared" si="34"/>
        <v>151.04186999999999</v>
      </c>
      <c r="H1486" s="2">
        <f t="shared" si="35"/>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279985.76</v>
      </c>
      <c r="D1487" s="1">
        <v>0</v>
      </c>
      <c r="E1487" s="1">
        <v>0</v>
      </c>
      <c r="F1487" s="1">
        <v>0</v>
      </c>
      <c r="G1487" s="2">
        <f t="shared" si="34"/>
        <v>2239.8860800000002</v>
      </c>
      <c r="H1487" s="2">
        <f t="shared" si="35"/>
        <v>0.23999999999068677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158547.18</v>
      </c>
      <c r="D1489" s="1">
        <v>0</v>
      </c>
      <c r="E1489" s="1">
        <v>0</v>
      </c>
      <c r="F1489" s="1">
        <v>0</v>
      </c>
      <c r="G1489" s="2">
        <f t="shared" si="34"/>
        <v>1585.4718</v>
      </c>
      <c r="H1489" s="2">
        <f t="shared" si="35"/>
        <v>0.17999999999301508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5682.79</v>
      </c>
      <c r="D1490" s="1">
        <v>0</v>
      </c>
      <c r="E1490" s="1">
        <v>0</v>
      </c>
      <c r="F1490" s="1">
        <v>0</v>
      </c>
      <c r="G1490" s="2">
        <f t="shared" si="34"/>
        <v>62.510689999999997</v>
      </c>
      <c r="H1490" s="2">
        <f t="shared" si="35"/>
        <v>0.21000000000003638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1799703.47</v>
      </c>
      <c r="D1491" s="1">
        <v>0</v>
      </c>
      <c r="E1491" s="1">
        <v>0</v>
      </c>
      <c r="F1491" s="1">
        <v>0</v>
      </c>
      <c r="G1491" s="2">
        <f t="shared" si="34"/>
        <v>21596.441640000001</v>
      </c>
      <c r="H1491" s="2">
        <f t="shared" si="35"/>
        <v>0.46999999997206032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977647.97</v>
      </c>
      <c r="D1492" s="1">
        <v>0</v>
      </c>
      <c r="E1492" s="1">
        <v>0</v>
      </c>
      <c r="F1492" s="1">
        <v>0</v>
      </c>
      <c r="G1492" s="2">
        <f t="shared" si="34"/>
        <v>12709.42361</v>
      </c>
      <c r="H1492" s="2">
        <f t="shared" si="35"/>
        <v>3.0000000027939677E-2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6802286.0199999996</v>
      </c>
      <c r="D1499" s="1">
        <v>0</v>
      </c>
      <c r="E1499" s="1">
        <v>0</v>
      </c>
      <c r="F1499" s="1">
        <v>0</v>
      </c>
      <c r="G1499" s="2">
        <f t="shared" si="34"/>
        <v>136045.72039999999</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5574806.8599999994</v>
      </c>
      <c r="D1501" s="1">
        <v>0</v>
      </c>
      <c r="E1501" s="1">
        <v>0</v>
      </c>
      <c r="F1501" s="1">
        <v>0</v>
      </c>
      <c r="G1501" s="2">
        <f t="shared" si="34"/>
        <v>122645.75091999998</v>
      </c>
      <c r="H1501" s="2">
        <f t="shared" si="35"/>
        <v>0.14000000059604645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295407.40999999997</v>
      </c>
      <c r="D1502" s="1">
        <v>0</v>
      </c>
      <c r="E1502" s="1">
        <v>0</v>
      </c>
      <c r="F1502" s="1">
        <v>0</v>
      </c>
      <c r="G1502" s="2">
        <f t="shared" si="34"/>
        <v>6794.370429999999</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3008861.92</v>
      </c>
      <c r="D1503" s="1">
        <v>0</v>
      </c>
      <c r="E1503" s="1">
        <v>0</v>
      </c>
      <c r="F1503" s="1">
        <v>0</v>
      </c>
      <c r="G1503" s="2">
        <f t="shared" si="34"/>
        <v>72212.686079999999</v>
      </c>
      <c r="H1503" s="2">
        <f t="shared" si="35"/>
        <v>8.0000000074505806E-2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19870.38</v>
      </c>
      <c r="D1504" s="1">
        <v>0</v>
      </c>
      <c r="E1504" s="1">
        <v>0</v>
      </c>
      <c r="F1504" s="1">
        <v>0</v>
      </c>
      <c r="G1504" s="2">
        <f t="shared" si="34"/>
        <v>496.75950000000006</v>
      </c>
      <c r="H1504" s="2">
        <f t="shared" si="35"/>
        <v>0.38000000000101863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275955.5</v>
      </c>
      <c r="D1505" s="1">
        <v>0</v>
      </c>
      <c r="E1505" s="1">
        <v>0</v>
      </c>
      <c r="F1505" s="1">
        <v>0</v>
      </c>
      <c r="G1505" s="2">
        <f t="shared" si="34"/>
        <v>7174.8429999999998</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162041.35999999999</v>
      </c>
      <c r="D1507" s="1">
        <v>0</v>
      </c>
      <c r="E1507" s="1">
        <v>0</v>
      </c>
      <c r="F1507" s="1">
        <v>0</v>
      </c>
      <c r="G1507" s="2">
        <f t="shared" si="34"/>
        <v>4537.1580800000002</v>
      </c>
      <c r="H1507" s="2">
        <f t="shared" si="35"/>
        <v>0.35999999998603016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5682.79</v>
      </c>
      <c r="D1508" s="1">
        <v>0</v>
      </c>
      <c r="E1508" s="1">
        <v>0</v>
      </c>
      <c r="F1508" s="1">
        <v>0</v>
      </c>
      <c r="G1508" s="2">
        <f t="shared" si="34"/>
        <v>164.80091000000002</v>
      </c>
      <c r="H1508" s="2">
        <f t="shared" si="35"/>
        <v>0.21000000000003638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1806987.5</v>
      </c>
      <c r="D1509" s="1">
        <v>0</v>
      </c>
      <c r="E1509" s="1">
        <v>0</v>
      </c>
      <c r="F1509" s="1">
        <v>0</v>
      </c>
      <c r="G1509" s="2">
        <f t="shared" si="34"/>
        <v>54209.625</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898452.32</v>
      </c>
      <c r="D1510" s="1">
        <v>0</v>
      </c>
      <c r="E1510" s="1">
        <v>0</v>
      </c>
      <c r="F1510" s="1">
        <v>0</v>
      </c>
      <c r="G1510" s="2">
        <f t="shared" si="34"/>
        <v>27852.021919999999</v>
      </c>
      <c r="H1510" s="2">
        <f t="shared" si="35"/>
        <v>0.31999999994877726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329026.84000000003</v>
      </c>
      <c r="D1511" s="1">
        <v>0</v>
      </c>
      <c r="E1511" s="1">
        <v>0</v>
      </c>
      <c r="F1511" s="1">
        <v>0</v>
      </c>
      <c r="G1511" s="2">
        <f t="shared" si="34"/>
        <v>10528.858880000002</v>
      </c>
      <c r="H1511" s="2">
        <f t="shared" si="35"/>
        <v>0.15999999997438863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329026.84000000003</v>
      </c>
      <c r="D1515" s="1">
        <v>0</v>
      </c>
      <c r="E1515" s="1">
        <v>0</v>
      </c>
      <c r="F1515" s="1">
        <v>0</v>
      </c>
      <c r="G1515" s="2">
        <f t="shared" si="34"/>
        <v>11844.96624</v>
      </c>
      <c r="H1515" s="2">
        <f t="shared" si="35"/>
        <v>0.15999999997438863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680210.91000000015</v>
      </c>
      <c r="D1517" s="1">
        <v>0</v>
      </c>
      <c r="E1517" s="1">
        <v>0</v>
      </c>
      <c r="F1517" s="1">
        <v>0</v>
      </c>
      <c r="G1517" s="2">
        <f t="shared" si="34"/>
        <v>25848.014580000006</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6834.3499999999995</v>
      </c>
      <c r="D1518" s="1">
        <v>0</v>
      </c>
      <c r="E1518" s="1">
        <v>0</v>
      </c>
      <c r="F1518" s="1">
        <v>0</v>
      </c>
      <c r="G1518" s="2">
        <f t="shared" si="34"/>
        <v>266.53964999999999</v>
      </c>
      <c r="H1518" s="2">
        <f t="shared" si="35"/>
        <v>0.3499999999994543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6088.23</v>
      </c>
      <c r="D1524" s="1">
        <v>0</v>
      </c>
      <c r="E1524" s="1">
        <v>0</v>
      </c>
      <c r="F1524" s="1">
        <v>0</v>
      </c>
      <c r="G1524" s="2">
        <f t="shared" si="34"/>
        <v>273.97035</v>
      </c>
      <c r="H1524" s="2">
        <f t="shared" si="35"/>
        <v>0.22999999999956344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94.23</v>
      </c>
      <c r="D1545" s="1">
        <v>0</v>
      </c>
      <c r="E1545" s="1">
        <v>0</v>
      </c>
      <c r="F1545" s="1">
        <v>0</v>
      </c>
      <c r="G1545" s="2">
        <f t="shared" ref="G1545:G1549" si="36">B1545/1000*C1545</f>
        <v>6.2191800000000006</v>
      </c>
      <c r="H1545" s="2">
        <f t="shared" ref="H1545:H1549" si="37">ABS(C1545-ROUND(C1545,0))</f>
        <v>0.23000000000000398</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94.23</v>
      </c>
      <c r="D1547" s="1">
        <v>0</v>
      </c>
      <c r="E1547" s="1">
        <v>0</v>
      </c>
      <c r="F1547" s="1">
        <v>0</v>
      </c>
      <c r="G1547" s="2">
        <f t="shared" si="36"/>
        <v>6.4076400000000007</v>
      </c>
      <c r="H1547" s="2">
        <f t="shared" si="37"/>
        <v>0.23000000000000398</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5994</v>
      </c>
      <c r="D1550" s="1">
        <v>0</v>
      </c>
      <c r="E1550" s="1">
        <v>0</v>
      </c>
      <c r="F1550" s="1">
        <v>0</v>
      </c>
      <c r="G1550" s="2">
        <f t="shared" si="34"/>
        <v>425.57399999999996</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5994</v>
      </c>
      <c r="D1553" s="1">
        <v>0</v>
      </c>
      <c r="E1553" s="1">
        <v>0</v>
      </c>
      <c r="F1553" s="1">
        <v>0</v>
      </c>
      <c r="G1553" s="2">
        <f t="shared" si="34"/>
        <v>443.55599999999998</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746.12</v>
      </c>
      <c r="D1565" s="1">
        <v>0</v>
      </c>
      <c r="E1565" s="1">
        <v>0</v>
      </c>
      <c r="F1565" s="1">
        <v>0</v>
      </c>
      <c r="G1565" s="2">
        <f t="shared" si="34"/>
        <v>64.166319999999999</v>
      </c>
      <c r="H1565" s="2">
        <f t="shared" si="35"/>
        <v>0.12000000000000455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746.12</v>
      </c>
      <c r="D1566" s="1">
        <v>0</v>
      </c>
      <c r="E1566" s="1">
        <v>0</v>
      </c>
      <c r="F1566" s="1">
        <v>0</v>
      </c>
      <c r="G1566" s="2">
        <f t="shared" si="34"/>
        <v>64.912439999999989</v>
      </c>
      <c r="H1566" s="2">
        <f t="shared" si="35"/>
        <v>0.12000000000000455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673376.56</v>
      </c>
      <c r="D1576" s="1">
        <v>0</v>
      </c>
      <c r="E1576" s="1">
        <v>0</v>
      </c>
      <c r="F1576" s="1">
        <v>0</v>
      </c>
      <c r="G1576" s="2">
        <f t="shared" si="34"/>
        <v>65317.526320000004</v>
      </c>
      <c r="H1576" s="2">
        <f t="shared" si="35"/>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49230.74</v>
      </c>
      <c r="D1578" s="1">
        <v>0</v>
      </c>
      <c r="E1578" s="1">
        <v>0</v>
      </c>
      <c r="F1578" s="1">
        <v>0</v>
      </c>
      <c r="G1578" s="2">
        <f t="shared" si="34"/>
        <v>4873.8432599999996</v>
      </c>
      <c r="H1578" s="2">
        <f t="shared" si="35"/>
        <v>0.26000000000203727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92165.06</v>
      </c>
      <c r="D1579" s="1">
        <v>0</v>
      </c>
      <c r="E1579" s="1">
        <v>0</v>
      </c>
      <c r="F1579" s="1">
        <v>0</v>
      </c>
      <c r="G1579" s="2">
        <f t="shared" si="34"/>
        <v>9216.5059999999994</v>
      </c>
      <c r="H1579" s="2">
        <f t="shared" si="35"/>
        <v>5.9999999997671694E-2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531980.76</v>
      </c>
      <c r="D1580" s="13">
        <v>0</v>
      </c>
      <c r="E1580" s="13">
        <v>0</v>
      </c>
      <c r="F1580" s="13">
        <v>0</v>
      </c>
      <c r="G1580" s="14">
        <f t="shared" si="34"/>
        <v>53730.056760000007</v>
      </c>
      <c r="H1580" s="14">
        <f t="shared" si="35"/>
        <v>0.23999999999068677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31544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3301869.61</v>
      </c>
      <c r="I16" s="170">
        <f>'PR-RAS'!E6</f>
        <v>6096641.9000000004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2944951.35</v>
      </c>
      <c r="I17" s="170">
        <f>'PR-RAS'!E151</f>
        <v>5100925.7500000009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402123.35999999975</v>
      </c>
      <c r="I18" s="170">
        <f>'PR-RAS'!E645</f>
        <v>338502.43999999913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12723433.469999999</v>
      </c>
      <c r="I20" s="173">
        <f>BILANCA!E7</f>
        <v>13215983.08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2066312.03</v>
      </c>
      <c r="I21" s="175">
        <f>BILANCA!E68</f>
        <v>2065409.4900000002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947916.57</v>
      </c>
      <c r="I22" s="175">
        <f>BILANCA!E176</f>
        <v>680210.91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13841828.93</v>
      </c>
      <c r="I23" s="177">
        <f>BILANCA!E237</f>
        <v>14601181.66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730948.19000000006</v>
      </c>
      <c r="I24" s="173">
        <f>'RAS-funkcijski'!E5</f>
        <v>820694.82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536882.17999999993</v>
      </c>
      <c r="I25" s="175">
        <f>'RAS-funkcijski'!E35</f>
        <v>1021124.2</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104783.18</v>
      </c>
      <c r="I27" s="175">
        <f>'RAS-funkcijski'!E114</f>
        <v>99278.67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2816849.28</v>
      </c>
      <c r="I28" s="179">
        <f>'RAS-funkcijski'!E141</f>
        <v>5511198.6000000006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17286.689999999999</v>
      </c>
      <c r="I29" s="173">
        <f>'P-VRIO'!E5</f>
        <v>17286.689999999999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17286.689999999999</v>
      </c>
      <c r="I30" s="175">
        <f>'P-VRIO'!E22</f>
        <v>17286.689999999999</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947916.56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680210.91000000015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6834.3499999999995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673376.56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180" zoomScaleNormal="18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3301869.61</v>
      </c>
      <c r="E6" s="51">
        <f>E7+E44+E50+E82+E106+E124+E133+E139</f>
        <v>6096641.9000000004</v>
      </c>
      <c r="F6" s="52">
        <f t="shared" ref="F6:F131" si="0">IF(D6&lt;&gt;0,IF(E6/D6&gt;=100,"&gt;&gt;100",E6/D6*100),"-")</f>
        <v>184.64211553163059</v>
      </c>
    </row>
    <row r="7" spans="1:25" ht="12.75" customHeight="1" x14ac:dyDescent="0.2">
      <c r="A7" s="53">
        <v>61</v>
      </c>
      <c r="B7" s="294" t="s">
        <v>60</v>
      </c>
      <c r="C7" s="50" t="s">
        <v>61</v>
      </c>
      <c r="D7" s="51">
        <f t="shared" ref="D7:E7" si="1">D8+D17+D23+D29+D37+D40</f>
        <v>1584781.14</v>
      </c>
      <c r="E7" s="51">
        <f t="shared" si="1"/>
        <v>2300511.5</v>
      </c>
      <c r="F7" s="52">
        <f t="shared" si="0"/>
        <v>145.16272575025724</v>
      </c>
    </row>
    <row r="8" spans="1:25" ht="12.75" customHeight="1" x14ac:dyDescent="0.2">
      <c r="A8" s="53">
        <v>611</v>
      </c>
      <c r="B8" s="85" t="s">
        <v>62</v>
      </c>
      <c r="C8" s="50" t="s">
        <v>63</v>
      </c>
      <c r="D8" s="51">
        <f t="shared" ref="D8:E8" si="2">SUM(D9:D14)-D15-D16</f>
        <v>1498991.81</v>
      </c>
      <c r="E8" s="51">
        <f t="shared" si="2"/>
        <v>2206135.2400000002</v>
      </c>
      <c r="F8" s="52">
        <f t="shared" si="0"/>
        <v>147.17460264175827</v>
      </c>
    </row>
    <row r="9" spans="1:25" ht="12.75" customHeight="1" x14ac:dyDescent="0.2">
      <c r="A9" s="53">
        <v>6111</v>
      </c>
      <c r="B9" s="85" t="s">
        <v>64</v>
      </c>
      <c r="C9" s="50" t="s">
        <v>65</v>
      </c>
      <c r="D9" s="242">
        <v>1567951.57</v>
      </c>
      <c r="E9" s="242">
        <v>2240264.84</v>
      </c>
      <c r="F9" s="52">
        <f t="shared" si="0"/>
        <v>142.87844617547719</v>
      </c>
    </row>
    <row r="10" spans="1:25" ht="12.75" customHeight="1" x14ac:dyDescent="0.2">
      <c r="A10" s="53">
        <v>6112</v>
      </c>
      <c r="B10" s="85" t="s">
        <v>66</v>
      </c>
      <c r="C10" s="50" t="s">
        <v>67</v>
      </c>
      <c r="D10" s="242">
        <v>79140.19</v>
      </c>
      <c r="E10" s="242">
        <v>110152.16</v>
      </c>
      <c r="F10" s="52">
        <f t="shared" si="0"/>
        <v>139.18612022538738</v>
      </c>
    </row>
    <row r="11" spans="1:25" ht="12.75" customHeight="1" x14ac:dyDescent="0.2">
      <c r="A11" s="53">
        <v>6113</v>
      </c>
      <c r="B11" s="85" t="s">
        <v>68</v>
      </c>
      <c r="C11" s="50" t="s">
        <v>69</v>
      </c>
      <c r="D11" s="242">
        <v>35704.69</v>
      </c>
      <c r="E11" s="242">
        <v>48745.43</v>
      </c>
      <c r="F11" s="52">
        <f t="shared" si="0"/>
        <v>136.52388523748559</v>
      </c>
    </row>
    <row r="12" spans="1:25" ht="12.75" customHeight="1" x14ac:dyDescent="0.2">
      <c r="A12" s="53">
        <v>6114</v>
      </c>
      <c r="B12" s="85" t="s">
        <v>70</v>
      </c>
      <c r="C12" s="50" t="s">
        <v>71</v>
      </c>
      <c r="D12" s="242">
        <v>80704.92</v>
      </c>
      <c r="E12" s="242">
        <v>87296.72</v>
      </c>
      <c r="F12" s="52">
        <f t="shared" si="0"/>
        <v>108.16777960996677</v>
      </c>
    </row>
    <row r="13" spans="1:25" ht="12.75" customHeight="1" x14ac:dyDescent="0.2">
      <c r="A13" s="53">
        <v>6115</v>
      </c>
      <c r="B13" s="85" t="s">
        <v>72</v>
      </c>
      <c r="C13" s="50" t="s">
        <v>73</v>
      </c>
      <c r="D13" s="242">
        <v>35164.050000000003</v>
      </c>
      <c r="E13" s="242">
        <v>72504.73</v>
      </c>
      <c r="F13" s="52">
        <f t="shared" si="0"/>
        <v>206.18992977202569</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299673.61</v>
      </c>
      <c r="E15" s="242">
        <v>352828.64</v>
      </c>
      <c r="F15" s="52">
        <f t="shared" si="0"/>
        <v>117.73764129580849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63335.45</v>
      </c>
      <c r="E23" s="51">
        <f t="shared" si="4"/>
        <v>67400.55</v>
      </c>
      <c r="F23" s="52">
        <f t="shared" si="0"/>
        <v>106.41836443887271</v>
      </c>
    </row>
    <row r="24" spans="1:6" ht="12.75" customHeight="1" x14ac:dyDescent="0.2">
      <c r="A24" s="53">
        <v>6131</v>
      </c>
      <c r="B24" s="85" t="s">
        <v>94</v>
      </c>
      <c r="C24" s="50" t="s">
        <v>95</v>
      </c>
      <c r="D24" s="242">
        <v>5654.93</v>
      </c>
      <c r="E24" s="242">
        <v>5599.09</v>
      </c>
      <c r="F24" s="52">
        <f t="shared" si="0"/>
        <v>99.01254303766801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57680.52</v>
      </c>
      <c r="E27" s="242">
        <v>61801.46</v>
      </c>
      <c r="F27" s="52">
        <f t="shared" si="0"/>
        <v>107.14442241505451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22453.88</v>
      </c>
      <c r="E29" s="51">
        <f t="shared" si="5"/>
        <v>26975.71</v>
      </c>
      <c r="F29" s="52">
        <f t="shared" si="0"/>
        <v>120.13830126463665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22387.52</v>
      </c>
      <c r="E31" s="242">
        <v>26797.040000000001</v>
      </c>
      <c r="F31" s="52">
        <f t="shared" si="0"/>
        <v>119.69633081288147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66.36</v>
      </c>
      <c r="E33" s="242">
        <v>178.67</v>
      </c>
      <c r="F33" s="52">
        <f t="shared" si="0"/>
        <v>269.24352019288727</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1441231.8</v>
      </c>
      <c r="E50" s="51">
        <f>E51+E54+E59+E62+E65+E68+E71+E74+E77</f>
        <v>3541284.58</v>
      </c>
      <c r="F50" s="52">
        <f t="shared" si="0"/>
        <v>245.71235383510134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39816.839999999997</v>
      </c>
      <c r="E54" s="51">
        <f t="shared" si="11"/>
        <v>7930</v>
      </c>
      <c r="F54" s="52">
        <f t="shared" si="0"/>
        <v>19.916196262686846</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39816.839999999997</v>
      </c>
      <c r="E57" s="242">
        <v>7930</v>
      </c>
      <c r="F57" s="52">
        <f t="shared" si="0"/>
        <v>19.916196262686846</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1325608.19</v>
      </c>
      <c r="E59" s="51">
        <f t="shared" si="12"/>
        <v>1348018.97</v>
      </c>
      <c r="F59" s="52">
        <f t="shared" si="0"/>
        <v>101.69060361644267</v>
      </c>
    </row>
    <row r="60" spans="1:6" ht="24" x14ac:dyDescent="0.2">
      <c r="A60" s="53">
        <v>6331</v>
      </c>
      <c r="B60" s="86" t="s">
        <v>166</v>
      </c>
      <c r="C60" s="50" t="s">
        <v>167</v>
      </c>
      <c r="D60" s="242">
        <v>1235356.68</v>
      </c>
      <c r="E60" s="242">
        <v>1348018.97</v>
      </c>
      <c r="F60" s="52">
        <f t="shared" si="0"/>
        <v>109.11981873931342</v>
      </c>
    </row>
    <row r="61" spans="1:6" ht="24" x14ac:dyDescent="0.2">
      <c r="A61" s="53">
        <v>6332</v>
      </c>
      <c r="B61" s="86" t="s">
        <v>168</v>
      </c>
      <c r="C61" s="50" t="s">
        <v>169</v>
      </c>
      <c r="D61" s="242">
        <v>90251.51</v>
      </c>
      <c r="E61" s="242"/>
      <c r="F61" s="52">
        <f t="shared" si="0"/>
        <v>0</v>
      </c>
    </row>
    <row r="62" spans="1:6" ht="12.75" customHeight="1" x14ac:dyDescent="0.2">
      <c r="A62" s="53">
        <v>634</v>
      </c>
      <c r="B62" s="85" t="s">
        <v>170</v>
      </c>
      <c r="C62" s="50" t="s">
        <v>171</v>
      </c>
      <c r="D62" s="51">
        <f t="shared" ref="D62:E62" si="13">SUM(D63:D64)</f>
        <v>75806.77</v>
      </c>
      <c r="E62" s="51">
        <f t="shared" si="13"/>
        <v>146371.13</v>
      </c>
      <c r="F62" s="52">
        <f t="shared" si="0"/>
        <v>193.08450947059214</v>
      </c>
    </row>
    <row r="63" spans="1:6" ht="12.75" customHeight="1" x14ac:dyDescent="0.2">
      <c r="A63" s="53">
        <v>6341</v>
      </c>
      <c r="B63" s="85" t="s">
        <v>172</v>
      </c>
      <c r="C63" s="50" t="s">
        <v>173</v>
      </c>
      <c r="D63" s="242">
        <v>62534.49</v>
      </c>
      <c r="E63" s="242">
        <v>146371.13</v>
      </c>
      <c r="F63" s="52">
        <f t="shared" si="0"/>
        <v>234.06464176808672</v>
      </c>
    </row>
    <row r="64" spans="1:6" ht="12.75" customHeight="1" x14ac:dyDescent="0.2">
      <c r="A64" s="53">
        <v>6342</v>
      </c>
      <c r="B64" s="85" t="s">
        <v>174</v>
      </c>
      <c r="C64" s="50" t="s">
        <v>175</v>
      </c>
      <c r="D64" s="242">
        <v>13272.28</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2038964.48</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2038964.48</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67454.03</v>
      </c>
      <c r="E82" s="51">
        <f t="shared" si="19"/>
        <v>72580.5</v>
      </c>
      <c r="F82" s="52">
        <f t="shared" si="0"/>
        <v>107.59994621522242</v>
      </c>
    </row>
    <row r="83" spans="1:6" ht="12.75" customHeight="1" x14ac:dyDescent="0.2">
      <c r="A83" s="53">
        <v>641</v>
      </c>
      <c r="B83" s="85" t="s">
        <v>212</v>
      </c>
      <c r="C83" s="50" t="s">
        <v>213</v>
      </c>
      <c r="D83" s="51">
        <f t="shared" ref="D83:E83" si="20">SUM(D84:D90)</f>
        <v>14509</v>
      </c>
      <c r="E83" s="51">
        <f t="shared" si="20"/>
        <v>8730.83</v>
      </c>
      <c r="F83" s="52">
        <f t="shared" si="0"/>
        <v>60.175270521745126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13940.37</v>
      </c>
      <c r="E85" s="242">
        <v>7730.39</v>
      </c>
      <c r="F85" s="52">
        <f t="shared" si="0"/>
        <v>55.453262718277919</v>
      </c>
    </row>
    <row r="86" spans="1:6" ht="12.75" customHeight="1" x14ac:dyDescent="0.2">
      <c r="A86" s="53">
        <v>6414</v>
      </c>
      <c r="B86" s="85" t="s">
        <v>218</v>
      </c>
      <c r="C86" s="50" t="s">
        <v>219</v>
      </c>
      <c r="D86" s="242">
        <v>568.63</v>
      </c>
      <c r="E86" s="242">
        <v>1000.44</v>
      </c>
      <c r="F86" s="52">
        <f t="shared" si="0"/>
        <v>175.9386595853191</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52945.03</v>
      </c>
      <c r="E91" s="51">
        <f t="shared" si="21"/>
        <v>63849.67</v>
      </c>
      <c r="F91" s="52">
        <f t="shared" si="0"/>
        <v>120.59615416215648</v>
      </c>
    </row>
    <row r="92" spans="1:6" ht="12.75" customHeight="1" x14ac:dyDescent="0.2">
      <c r="A92" s="53">
        <v>6421</v>
      </c>
      <c r="B92" s="85" t="s">
        <v>230</v>
      </c>
      <c r="C92" s="50" t="s">
        <v>231</v>
      </c>
      <c r="D92" s="242">
        <v>1294.05</v>
      </c>
      <c r="E92" s="242">
        <v>1725.4</v>
      </c>
      <c r="F92" s="52">
        <f t="shared" si="0"/>
        <v>133.33333333333334</v>
      </c>
    </row>
    <row r="93" spans="1:6" ht="12.75" customHeight="1" x14ac:dyDescent="0.2">
      <c r="A93" s="53">
        <v>6422</v>
      </c>
      <c r="B93" s="85" t="s">
        <v>232</v>
      </c>
      <c r="C93" s="50" t="s">
        <v>233</v>
      </c>
      <c r="D93" s="242">
        <v>1582.06</v>
      </c>
      <c r="E93" s="242">
        <v>7835.1</v>
      </c>
      <c r="F93" s="52">
        <f t="shared" si="0"/>
        <v>495.24670366484207</v>
      </c>
    </row>
    <row r="94" spans="1:6" ht="12.75" customHeight="1" x14ac:dyDescent="0.2">
      <c r="A94" s="53">
        <v>6423</v>
      </c>
      <c r="B94" s="85" t="s">
        <v>234</v>
      </c>
      <c r="C94" s="50" t="s">
        <v>235</v>
      </c>
      <c r="D94" s="242">
        <v>48493.43</v>
      </c>
      <c r="E94" s="242">
        <v>52756.65</v>
      </c>
      <c r="F94" s="52">
        <f t="shared" si="0"/>
        <v>108.79133523860862</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1575.49</v>
      </c>
      <c r="E97" s="242">
        <v>1532.52</v>
      </c>
      <c r="F97" s="52">
        <f t="shared" si="0"/>
        <v>97.272594557883579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193945.06999999998</v>
      </c>
      <c r="E106" s="51">
        <f t="shared" si="23"/>
        <v>148223.40000000002</v>
      </c>
      <c r="F106" s="52">
        <f t="shared" si="0"/>
        <v>76.425453866911937</v>
      </c>
    </row>
    <row r="107" spans="1:6" ht="12.75" customHeight="1" x14ac:dyDescent="0.2">
      <c r="A107" s="53">
        <v>651</v>
      </c>
      <c r="B107" s="85" t="s">
        <v>260</v>
      </c>
      <c r="C107" s="50" t="s">
        <v>261</v>
      </c>
      <c r="D107" s="51">
        <f t="shared" ref="D107:E107" si="24">SUM(D108:D111)</f>
        <v>1296.3599999999999</v>
      </c>
      <c r="E107" s="51">
        <f t="shared" si="24"/>
        <v>1342.97</v>
      </c>
      <c r="F107" s="52">
        <f t="shared" si="0"/>
        <v>103.59545188065044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106.24</v>
      </c>
      <c r="E110" s="242">
        <v>53.46</v>
      </c>
      <c r="F110" s="52">
        <f t="shared" si="0"/>
        <v>50.320030120481931</v>
      </c>
    </row>
    <row r="111" spans="1:6" ht="12.75" customHeight="1" x14ac:dyDescent="0.2">
      <c r="A111" s="53">
        <v>6514</v>
      </c>
      <c r="B111" s="85" t="s">
        <v>268</v>
      </c>
      <c r="C111" s="50" t="s">
        <v>269</v>
      </c>
      <c r="D111" s="242">
        <v>1190.1199999999999</v>
      </c>
      <c r="E111" s="242">
        <v>1289.51</v>
      </c>
      <c r="F111" s="52">
        <f t="shared" si="0"/>
        <v>108.35125869660203</v>
      </c>
    </row>
    <row r="112" spans="1:6" ht="12.75" customHeight="1" x14ac:dyDescent="0.2">
      <c r="A112" s="53">
        <v>652</v>
      </c>
      <c r="B112" s="85" t="s">
        <v>270</v>
      </c>
      <c r="C112" s="50" t="s">
        <v>271</v>
      </c>
      <c r="D112" s="51">
        <f t="shared" ref="D112:E112" si="25">SUM(D113:D119)</f>
        <v>45797.259999999995</v>
      </c>
      <c r="E112" s="51">
        <f t="shared" si="25"/>
        <v>23731.360000000001</v>
      </c>
      <c r="F112" s="52">
        <f t="shared" si="0"/>
        <v>51.818296553112575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3986.68</v>
      </c>
      <c r="E115" s="242">
        <v>16067.6</v>
      </c>
      <c r="F115" s="52">
        <f t="shared" si="0"/>
        <v>403.03209688261916</v>
      </c>
    </row>
    <row r="116" spans="1:6" ht="12.75" customHeight="1" x14ac:dyDescent="0.2">
      <c r="A116" s="53">
        <v>6525</v>
      </c>
      <c r="B116" s="85" t="s">
        <v>278</v>
      </c>
      <c r="C116" s="50" t="s">
        <v>279</v>
      </c>
      <c r="D116" s="242">
        <v>14492.64</v>
      </c>
      <c r="E116" s="242">
        <v>1468.01</v>
      </c>
      <c r="F116" s="52">
        <f t="shared" si="0"/>
        <v>10.129348414091567</v>
      </c>
    </row>
    <row r="117" spans="1:6" ht="12.75" customHeight="1" x14ac:dyDescent="0.2">
      <c r="A117" s="53">
        <v>6526</v>
      </c>
      <c r="B117" s="85" t="s">
        <v>280</v>
      </c>
      <c r="C117" s="50" t="s">
        <v>281</v>
      </c>
      <c r="D117" s="242">
        <v>27317.94</v>
      </c>
      <c r="E117" s="242">
        <v>6195.75</v>
      </c>
      <c r="F117" s="52">
        <f t="shared" si="0"/>
        <v>22.680150845927621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146851.44999999998</v>
      </c>
      <c r="E120" s="51">
        <f t="shared" si="26"/>
        <v>123149.07</v>
      </c>
      <c r="F120" s="52">
        <f t="shared" si="0"/>
        <v>83.859621406530209</v>
      </c>
    </row>
    <row r="121" spans="1:6" ht="12.75" customHeight="1" x14ac:dyDescent="0.2">
      <c r="A121" s="53">
        <v>6531</v>
      </c>
      <c r="B121" s="85" t="s">
        <v>288</v>
      </c>
      <c r="C121" s="50" t="s">
        <v>289</v>
      </c>
      <c r="D121" s="242">
        <v>3067.49</v>
      </c>
      <c r="E121" s="242"/>
      <c r="F121" s="52">
        <f t="shared" si="0"/>
        <v>0</v>
      </c>
    </row>
    <row r="122" spans="1:6" ht="12.75" customHeight="1" x14ac:dyDescent="0.2">
      <c r="A122" s="53">
        <v>6532</v>
      </c>
      <c r="B122" s="85" t="s">
        <v>290</v>
      </c>
      <c r="C122" s="50" t="s">
        <v>291</v>
      </c>
      <c r="D122" s="242">
        <v>143783.96</v>
      </c>
      <c r="E122" s="242">
        <v>123149.07</v>
      </c>
      <c r="F122" s="52">
        <f t="shared" si="0"/>
        <v>85.648684317777878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12506.45</v>
      </c>
      <c r="E124" s="51">
        <f t="shared" si="27"/>
        <v>12646.55</v>
      </c>
      <c r="F124" s="52">
        <f t="shared" si="0"/>
        <v>101.12022196546582</v>
      </c>
    </row>
    <row r="125" spans="1:6" ht="12.75" customHeight="1" x14ac:dyDescent="0.2">
      <c r="A125" s="53">
        <v>661</v>
      </c>
      <c r="B125" s="86" t="s">
        <v>296</v>
      </c>
      <c r="C125" s="50" t="s">
        <v>297</v>
      </c>
      <c r="D125" s="51">
        <f t="shared" ref="D125:E125" si="28">SUM(D126:D127)</f>
        <v>12506.45</v>
      </c>
      <c r="E125" s="51">
        <f t="shared" si="28"/>
        <v>12646.55</v>
      </c>
      <c r="F125" s="52">
        <f t="shared" si="0"/>
        <v>101.12022196546582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12506.45</v>
      </c>
      <c r="E127" s="242">
        <v>12646.55</v>
      </c>
      <c r="F127" s="52">
        <f t="shared" si="0"/>
        <v>101.12022196546582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1951.12</v>
      </c>
      <c r="E139" s="51">
        <f t="shared" si="33"/>
        <v>21395.370000000003</v>
      </c>
      <c r="F139" s="52">
        <f t="shared" si="31"/>
        <v>1096.5686375005128</v>
      </c>
    </row>
    <row r="140" spans="1:6" ht="12.75" customHeight="1" x14ac:dyDescent="0.2">
      <c r="A140" s="53">
        <v>681</v>
      </c>
      <c r="B140" s="85" t="s">
        <v>326</v>
      </c>
      <c r="C140" s="50" t="s">
        <v>327</v>
      </c>
      <c r="D140" s="51">
        <f t="shared" ref="D140:E140" si="34">SUM(D141:D149)</f>
        <v>327.29000000000002</v>
      </c>
      <c r="E140" s="51">
        <f t="shared" si="34"/>
        <v>538.15</v>
      </c>
      <c r="F140" s="52">
        <f t="shared" si="31"/>
        <v>164.42604418100154</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327.29000000000002</v>
      </c>
      <c r="E149" s="242">
        <v>538.15</v>
      </c>
      <c r="F149" s="52">
        <f t="shared" si="31"/>
        <v>164.42604418100154</v>
      </c>
    </row>
    <row r="150" spans="1:6" ht="12.75" customHeight="1" x14ac:dyDescent="0.2">
      <c r="A150" s="53">
        <v>683</v>
      </c>
      <c r="B150" s="85" t="s">
        <v>346</v>
      </c>
      <c r="C150" s="50" t="s">
        <v>347</v>
      </c>
      <c r="D150" s="242">
        <v>1623.83</v>
      </c>
      <c r="E150" s="242">
        <v>20857.22</v>
      </c>
      <c r="F150" s="52">
        <f t="shared" si="31"/>
        <v>1284.4460319122077</v>
      </c>
    </row>
    <row r="151" spans="1:6" ht="12.75" customHeight="1" x14ac:dyDescent="0.2">
      <c r="A151" s="53">
        <v>3</v>
      </c>
      <c r="B151" s="85" t="s">
        <v>348</v>
      </c>
      <c r="C151" s="50" t="s">
        <v>56</v>
      </c>
      <c r="D151" s="51">
        <f t="shared" ref="D151:E151" si="35">D152+D163+D196+D215+D224+D252+D263</f>
        <v>2944951.35</v>
      </c>
      <c r="E151" s="51">
        <f t="shared" si="35"/>
        <v>5100925.7500000009</v>
      </c>
      <c r="F151" s="52">
        <f t="shared" si="31"/>
        <v>173.20916863363468</v>
      </c>
    </row>
    <row r="152" spans="1:6" ht="12.75" customHeight="1" x14ac:dyDescent="0.2">
      <c r="A152" s="53">
        <v>31</v>
      </c>
      <c r="B152" s="85" t="s">
        <v>349</v>
      </c>
      <c r="C152" s="50" t="s">
        <v>350</v>
      </c>
      <c r="D152" s="51">
        <f t="shared" ref="D152:E152" si="36">D153+D158+D159</f>
        <v>243540.81999999998</v>
      </c>
      <c r="E152" s="51">
        <f t="shared" si="36"/>
        <v>297289.75</v>
      </c>
      <c r="F152" s="52">
        <f t="shared" si="31"/>
        <v>122.06978279862901</v>
      </c>
    </row>
    <row r="153" spans="1:6" ht="12.75" customHeight="1" x14ac:dyDescent="0.2">
      <c r="A153" s="53">
        <v>311</v>
      </c>
      <c r="B153" s="85" t="s">
        <v>351</v>
      </c>
      <c r="C153" s="50" t="s">
        <v>352</v>
      </c>
      <c r="D153" s="51">
        <f t="shared" ref="D153:E153" si="37">SUM(D154:D157)</f>
        <v>204000.75</v>
      </c>
      <c r="E153" s="51">
        <f t="shared" si="37"/>
        <v>250187.34</v>
      </c>
      <c r="F153" s="52">
        <f t="shared" si="31"/>
        <v>122.64040205734537</v>
      </c>
    </row>
    <row r="154" spans="1:6" ht="12.75" customHeight="1" x14ac:dyDescent="0.2">
      <c r="A154" s="53">
        <v>3111</v>
      </c>
      <c r="B154" s="85" t="s">
        <v>353</v>
      </c>
      <c r="C154" s="50" t="s">
        <v>354</v>
      </c>
      <c r="D154" s="242">
        <v>204000.75</v>
      </c>
      <c r="E154" s="242">
        <v>250187.34</v>
      </c>
      <c r="F154" s="52">
        <f t="shared" si="31"/>
        <v>122.64040205734537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5670.55</v>
      </c>
      <c r="E158" s="242">
        <v>5914.76</v>
      </c>
      <c r="F158" s="52">
        <f t="shared" si="31"/>
        <v>104.30663692234438</v>
      </c>
    </row>
    <row r="159" spans="1:6" ht="12.75" customHeight="1" x14ac:dyDescent="0.2">
      <c r="A159" s="53">
        <v>313</v>
      </c>
      <c r="B159" s="85" t="s">
        <v>363</v>
      </c>
      <c r="C159" s="50" t="s">
        <v>364</v>
      </c>
      <c r="D159" s="51">
        <f t="shared" ref="D159:E159" si="38">SUM(D160:D162)</f>
        <v>33869.519999999997</v>
      </c>
      <c r="E159" s="51">
        <f t="shared" si="38"/>
        <v>41187.65</v>
      </c>
      <c r="F159" s="52">
        <f t="shared" si="31"/>
        <v>121.60683115674509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33869.519999999997</v>
      </c>
      <c r="E161" s="242">
        <v>41187.65</v>
      </c>
      <c r="F161" s="52">
        <f t="shared" si="31"/>
        <v>121.60683115674509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1294845.48</v>
      </c>
      <c r="E163" s="51">
        <f t="shared" si="39"/>
        <v>3166689.3200000003</v>
      </c>
      <c r="F163" s="52">
        <f t="shared" si="31"/>
        <v>244.56117497510209</v>
      </c>
    </row>
    <row r="164" spans="1:6" ht="12.75" customHeight="1" x14ac:dyDescent="0.2">
      <c r="A164" s="53">
        <v>321</v>
      </c>
      <c r="B164" s="85" t="s">
        <v>372</v>
      </c>
      <c r="C164" s="50" t="s">
        <v>373</v>
      </c>
      <c r="D164" s="51">
        <f t="shared" ref="D164:E164" si="40">SUM(D165:D168)</f>
        <v>15547.810000000001</v>
      </c>
      <c r="E164" s="51">
        <f t="shared" si="40"/>
        <v>22033.980000000003</v>
      </c>
      <c r="F164" s="52">
        <f t="shared" si="31"/>
        <v>141.71757951762982</v>
      </c>
    </row>
    <row r="165" spans="1:6" ht="12.75" customHeight="1" x14ac:dyDescent="0.2">
      <c r="A165" s="53">
        <v>3211</v>
      </c>
      <c r="B165" s="85" t="s">
        <v>374</v>
      </c>
      <c r="C165" s="50" t="s">
        <v>375</v>
      </c>
      <c r="D165" s="242">
        <v>3776.33</v>
      </c>
      <c r="E165" s="242">
        <v>3518.3</v>
      </c>
      <c r="F165" s="52">
        <f t="shared" si="31"/>
        <v>93.16717553815478</v>
      </c>
    </row>
    <row r="166" spans="1:6" ht="12.75" customHeight="1" x14ac:dyDescent="0.2">
      <c r="A166" s="53">
        <v>3212</v>
      </c>
      <c r="B166" s="85" t="s">
        <v>376</v>
      </c>
      <c r="C166" s="50" t="s">
        <v>377</v>
      </c>
      <c r="D166" s="242">
        <v>9102.1200000000008</v>
      </c>
      <c r="E166" s="242">
        <v>16382.42</v>
      </c>
      <c r="F166" s="52">
        <f t="shared" si="31"/>
        <v>179.98466291369482</v>
      </c>
    </row>
    <row r="167" spans="1:6" ht="12.75" customHeight="1" x14ac:dyDescent="0.2">
      <c r="A167" s="53">
        <v>3213</v>
      </c>
      <c r="B167" s="85" t="s">
        <v>378</v>
      </c>
      <c r="C167" s="50" t="s">
        <v>379</v>
      </c>
      <c r="D167" s="242">
        <v>2669.36</v>
      </c>
      <c r="E167" s="242">
        <v>2133.2600000000002</v>
      </c>
      <c r="F167" s="52">
        <f t="shared" si="31"/>
        <v>79.916534300356645</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171250.02</v>
      </c>
      <c r="E169" s="51">
        <f t="shared" si="41"/>
        <v>457898.1</v>
      </c>
      <c r="F169" s="52">
        <f t="shared" si="31"/>
        <v>267.38572059728807</v>
      </c>
    </row>
    <row r="170" spans="1:6" ht="12.75" customHeight="1" x14ac:dyDescent="0.2">
      <c r="A170" s="53">
        <v>3221</v>
      </c>
      <c r="B170" s="85" t="s">
        <v>384</v>
      </c>
      <c r="C170" s="50" t="s">
        <v>385</v>
      </c>
      <c r="D170" s="242">
        <v>13053.55</v>
      </c>
      <c r="E170" s="242">
        <v>27660.49</v>
      </c>
      <c r="F170" s="52">
        <f t="shared" si="31"/>
        <v>211.90013444618515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133165.51999999999</v>
      </c>
      <c r="E172" s="242">
        <v>417886.67</v>
      </c>
      <c r="F172" s="52">
        <f t="shared" si="31"/>
        <v>313.80996372033843</v>
      </c>
    </row>
    <row r="173" spans="1:6" ht="12.75" customHeight="1" x14ac:dyDescent="0.2">
      <c r="A173" s="53">
        <v>3224</v>
      </c>
      <c r="B173" s="85" t="s">
        <v>390</v>
      </c>
      <c r="C173" s="50" t="s">
        <v>391</v>
      </c>
      <c r="D173" s="242">
        <v>5551.51</v>
      </c>
      <c r="E173" s="242">
        <v>391.74</v>
      </c>
      <c r="F173" s="52">
        <f t="shared" si="31"/>
        <v>7.0564585130892308</v>
      </c>
    </row>
    <row r="174" spans="1:6" ht="12.75" customHeight="1" x14ac:dyDescent="0.2">
      <c r="A174" s="53">
        <v>3225</v>
      </c>
      <c r="B174" s="85" t="s">
        <v>392</v>
      </c>
      <c r="C174" s="50" t="s">
        <v>393</v>
      </c>
      <c r="D174" s="242">
        <v>18536.900000000001</v>
      </c>
      <c r="E174" s="242">
        <v>11931.86</v>
      </c>
      <c r="F174" s="52">
        <f t="shared" si="31"/>
        <v>64.368152172153913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942.54</v>
      </c>
      <c r="E176" s="242">
        <v>27.34</v>
      </c>
      <c r="F176" s="52">
        <f t="shared" si="31"/>
        <v>2.9006726504975919</v>
      </c>
    </row>
    <row r="177" spans="1:6" ht="12.75" customHeight="1" x14ac:dyDescent="0.2">
      <c r="A177" s="53">
        <v>323</v>
      </c>
      <c r="B177" s="85" t="s">
        <v>398</v>
      </c>
      <c r="C177" s="50" t="s">
        <v>399</v>
      </c>
      <c r="D177" s="51">
        <f t="shared" ref="D177:E177" si="42">SUM(D178:D186)</f>
        <v>965861.36999999988</v>
      </c>
      <c r="E177" s="51">
        <f t="shared" si="42"/>
        <v>2485149.6700000004</v>
      </c>
      <c r="F177" s="52">
        <f t="shared" si="31"/>
        <v>257.2987953747442</v>
      </c>
    </row>
    <row r="178" spans="1:6" ht="12.75" customHeight="1" x14ac:dyDescent="0.2">
      <c r="A178" s="53">
        <v>3231</v>
      </c>
      <c r="B178" s="85" t="s">
        <v>400</v>
      </c>
      <c r="C178" s="50" t="s">
        <v>401</v>
      </c>
      <c r="D178" s="242">
        <v>20412.88</v>
      </c>
      <c r="E178" s="242">
        <v>19551.73</v>
      </c>
      <c r="F178" s="52">
        <f t="shared" si="31"/>
        <v>95.781340016695339</v>
      </c>
    </row>
    <row r="179" spans="1:6" ht="12.75" customHeight="1" x14ac:dyDescent="0.2">
      <c r="A179" s="53">
        <v>3232</v>
      </c>
      <c r="B179" s="85" t="s">
        <v>402</v>
      </c>
      <c r="C179" s="50" t="s">
        <v>403</v>
      </c>
      <c r="D179" s="242">
        <v>489555.68</v>
      </c>
      <c r="E179" s="242">
        <v>1936547.07</v>
      </c>
      <c r="F179" s="52">
        <f t="shared" si="31"/>
        <v>395.5723831046144</v>
      </c>
    </row>
    <row r="180" spans="1:6" ht="12.75" customHeight="1" x14ac:dyDescent="0.2">
      <c r="A180" s="53">
        <v>3233</v>
      </c>
      <c r="B180" s="85" t="s">
        <v>404</v>
      </c>
      <c r="C180" s="50" t="s">
        <v>405</v>
      </c>
      <c r="D180" s="242">
        <v>59953.19</v>
      </c>
      <c r="E180" s="242">
        <v>60028.52</v>
      </c>
      <c r="F180" s="52">
        <f t="shared" si="31"/>
        <v>100.12564802640192</v>
      </c>
    </row>
    <row r="181" spans="1:6" ht="12.75" customHeight="1" x14ac:dyDescent="0.2">
      <c r="A181" s="53">
        <v>3234</v>
      </c>
      <c r="B181" s="85" t="s">
        <v>406</v>
      </c>
      <c r="C181" s="50" t="s">
        <v>407</v>
      </c>
      <c r="D181" s="242">
        <v>21784.95</v>
      </c>
      <c r="E181" s="242">
        <v>21941.29</v>
      </c>
      <c r="F181" s="52">
        <f t="shared" si="31"/>
        <v>100.7176514061313</v>
      </c>
    </row>
    <row r="182" spans="1:6" ht="12.75" customHeight="1" x14ac:dyDescent="0.2">
      <c r="A182" s="53">
        <v>3235</v>
      </c>
      <c r="B182" s="85" t="s">
        <v>408</v>
      </c>
      <c r="C182" s="50" t="s">
        <v>409</v>
      </c>
      <c r="D182" s="242">
        <v>13920.63</v>
      </c>
      <c r="E182" s="242">
        <v>14581.17</v>
      </c>
      <c r="F182" s="52">
        <f t="shared" si="31"/>
        <v>104.74504386654915</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42310</v>
      </c>
      <c r="E184" s="242">
        <v>52807.86</v>
      </c>
      <c r="F184" s="52">
        <f t="shared" si="31"/>
        <v>124.81177026707635</v>
      </c>
    </row>
    <row r="185" spans="1:6" ht="12.75" customHeight="1" x14ac:dyDescent="0.2">
      <c r="A185" s="53">
        <v>3238</v>
      </c>
      <c r="B185" s="85" t="s">
        <v>414</v>
      </c>
      <c r="C185" s="50" t="s">
        <v>415</v>
      </c>
      <c r="D185" s="242">
        <v>15989.84</v>
      </c>
      <c r="E185" s="242">
        <v>34332.97</v>
      </c>
      <c r="F185" s="52">
        <f t="shared" si="31"/>
        <v>214.71740805411437</v>
      </c>
    </row>
    <row r="186" spans="1:6" ht="12.75" customHeight="1" x14ac:dyDescent="0.2">
      <c r="A186" s="53">
        <v>3239</v>
      </c>
      <c r="B186" s="85" t="s">
        <v>416</v>
      </c>
      <c r="C186" s="50" t="s">
        <v>417</v>
      </c>
      <c r="D186" s="242">
        <v>301934.2</v>
      </c>
      <c r="E186" s="242">
        <v>345359.06</v>
      </c>
      <c r="F186" s="52">
        <f t="shared" si="31"/>
        <v>114.38222632613331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142186.28</v>
      </c>
      <c r="E188" s="51">
        <f t="shared" si="43"/>
        <v>201607.57</v>
      </c>
      <c r="F188" s="52">
        <f t="shared" si="31"/>
        <v>141.79115593994021</v>
      </c>
    </row>
    <row r="189" spans="1:6" ht="12.75" customHeight="1" x14ac:dyDescent="0.2">
      <c r="A189" s="53">
        <v>3291</v>
      </c>
      <c r="B189" s="232" t="s">
        <v>422</v>
      </c>
      <c r="C189" s="50" t="s">
        <v>423</v>
      </c>
      <c r="D189" s="242">
        <v>30646.43</v>
      </c>
      <c r="E189" s="242">
        <v>50269.25</v>
      </c>
      <c r="F189" s="52">
        <f t="shared" si="31"/>
        <v>164.02970917004035</v>
      </c>
    </row>
    <row r="190" spans="1:6" ht="12.75" customHeight="1" x14ac:dyDescent="0.2">
      <c r="A190" s="53">
        <v>3292</v>
      </c>
      <c r="B190" s="85" t="s">
        <v>424</v>
      </c>
      <c r="C190" s="50" t="s">
        <v>425</v>
      </c>
      <c r="D190" s="242">
        <v>8489.74</v>
      </c>
      <c r="E190" s="242">
        <v>8056.29</v>
      </c>
      <c r="F190" s="52">
        <f t="shared" si="31"/>
        <v>94.894425506552622</v>
      </c>
    </row>
    <row r="191" spans="1:6" ht="12.75" customHeight="1" x14ac:dyDescent="0.2">
      <c r="A191" s="53">
        <v>3293</v>
      </c>
      <c r="B191" s="85" t="s">
        <v>426</v>
      </c>
      <c r="C191" s="50" t="s">
        <v>427</v>
      </c>
      <c r="D191" s="242">
        <v>15840.47</v>
      </c>
      <c r="E191" s="242">
        <v>21552.48</v>
      </c>
      <c r="F191" s="52">
        <f t="shared" si="31"/>
        <v>136.05959924168917</v>
      </c>
    </row>
    <row r="192" spans="1:6" ht="12.75" customHeight="1" x14ac:dyDescent="0.2">
      <c r="A192" s="53">
        <v>3294</v>
      </c>
      <c r="B192" s="85" t="s">
        <v>428</v>
      </c>
      <c r="C192" s="50" t="s">
        <v>429</v>
      </c>
      <c r="D192" s="242">
        <v>4100.1099999999997</v>
      </c>
      <c r="E192" s="242">
        <v>4485.84</v>
      </c>
      <c r="F192" s="52">
        <f t="shared" si="31"/>
        <v>109.4077963761948</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83109.53</v>
      </c>
      <c r="E195" s="242">
        <v>117243.71</v>
      </c>
      <c r="F195" s="52">
        <f t="shared" si="31"/>
        <v>141.07131877655911</v>
      </c>
    </row>
    <row r="196" spans="1:6" ht="12.75" customHeight="1" x14ac:dyDescent="0.2">
      <c r="A196" s="53">
        <v>34</v>
      </c>
      <c r="B196" s="232" t="s">
        <v>436</v>
      </c>
      <c r="C196" s="50" t="s">
        <v>437</v>
      </c>
      <c r="D196" s="51">
        <f t="shared" ref="D196:E196" si="44">D197+D202+D210</f>
        <v>19905.16</v>
      </c>
      <c r="E196" s="51">
        <f t="shared" si="44"/>
        <v>21577.73</v>
      </c>
      <c r="F196" s="52">
        <f t="shared" si="31"/>
        <v>108.402695582452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15794.55</v>
      </c>
      <c r="E202" s="51">
        <f t="shared" si="46"/>
        <v>12317.15</v>
      </c>
      <c r="F202" s="52">
        <f t="shared" si="31"/>
        <v>77.983544956963001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15794.55</v>
      </c>
      <c r="E204" s="242">
        <v>12317.15</v>
      </c>
      <c r="F204" s="52">
        <f t="shared" si="31"/>
        <v>77.983544956963001</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4110.6099999999997</v>
      </c>
      <c r="E210" s="51">
        <f t="shared" si="47"/>
        <v>9260.58</v>
      </c>
      <c r="F210" s="52">
        <f t="shared" si="31"/>
        <v>225.28481174326927</v>
      </c>
    </row>
    <row r="211" spans="1:6" ht="12.75" customHeight="1" x14ac:dyDescent="0.2">
      <c r="A211" s="53">
        <v>3431</v>
      </c>
      <c r="B211" s="232" t="s">
        <v>466</v>
      </c>
      <c r="C211" s="50" t="s">
        <v>467</v>
      </c>
      <c r="D211" s="242">
        <v>2501.1</v>
      </c>
      <c r="E211" s="242">
        <v>7624.04</v>
      </c>
      <c r="F211" s="52">
        <f t="shared" si="31"/>
        <v>304.82747591059933</v>
      </c>
    </row>
    <row r="212" spans="1:6" ht="12.75" customHeight="1" x14ac:dyDescent="0.2">
      <c r="A212" s="53">
        <v>3432</v>
      </c>
      <c r="B212" s="85" t="s">
        <v>468</v>
      </c>
      <c r="C212" s="50" t="s">
        <v>469</v>
      </c>
      <c r="D212" s="242">
        <v>3.68</v>
      </c>
      <c r="E212" s="242"/>
      <c r="F212" s="52">
        <f t="shared" si="31"/>
        <v>0</v>
      </c>
    </row>
    <row r="213" spans="1:6" ht="12.75" customHeight="1" x14ac:dyDescent="0.2">
      <c r="A213" s="53">
        <v>3433</v>
      </c>
      <c r="B213" s="85" t="s">
        <v>470</v>
      </c>
      <c r="C213" s="50" t="s">
        <v>471</v>
      </c>
      <c r="D213" s="242">
        <v>3.92</v>
      </c>
      <c r="E213" s="242">
        <v>60.64</v>
      </c>
      <c r="F213" s="52">
        <f t="shared" si="31"/>
        <v>1546.9387755102041</v>
      </c>
    </row>
    <row r="214" spans="1:6" ht="12.75" customHeight="1" x14ac:dyDescent="0.2">
      <c r="A214" s="53">
        <v>3434</v>
      </c>
      <c r="B214" s="85" t="s">
        <v>472</v>
      </c>
      <c r="C214" s="50" t="s">
        <v>473</v>
      </c>
      <c r="D214" s="242">
        <v>1601.91</v>
      </c>
      <c r="E214" s="242">
        <v>1575.9</v>
      </c>
      <c r="F214" s="52">
        <f t="shared" si="31"/>
        <v>98.376313276026735</v>
      </c>
    </row>
    <row r="215" spans="1:6" ht="12.75" customHeight="1" x14ac:dyDescent="0.2">
      <c r="A215" s="53">
        <v>35</v>
      </c>
      <c r="B215" s="85" t="s">
        <v>474</v>
      </c>
      <c r="C215" s="50" t="s">
        <v>475</v>
      </c>
      <c r="D215" s="51">
        <f t="shared" ref="D215:E215" si="48">D216+D219+D223</f>
        <v>223031.39</v>
      </c>
      <c r="E215" s="51">
        <f t="shared" si="48"/>
        <v>296923.12</v>
      </c>
      <c r="F215" s="52">
        <f t="shared" si="31"/>
        <v>133.13064138639857</v>
      </c>
    </row>
    <row r="216" spans="1:6" ht="12.75" customHeight="1" x14ac:dyDescent="0.2">
      <c r="A216" s="53">
        <v>351</v>
      </c>
      <c r="B216" s="85" t="s">
        <v>476</v>
      </c>
      <c r="C216" s="50" t="s">
        <v>477</v>
      </c>
      <c r="D216" s="51">
        <f t="shared" ref="D216:E216" si="49">SUM(D217:D218)</f>
        <v>172008.76</v>
      </c>
      <c r="E216" s="51">
        <f t="shared" si="49"/>
        <v>198170</v>
      </c>
      <c r="F216" s="52">
        <f t="shared" si="31"/>
        <v>115.20924864524341</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172008.76</v>
      </c>
      <c r="E218" s="242">
        <v>198170</v>
      </c>
      <c r="F218" s="52">
        <f t="shared" si="31"/>
        <v>115.20924864524341</v>
      </c>
    </row>
    <row r="219" spans="1:6" ht="24" x14ac:dyDescent="0.2">
      <c r="A219" s="53">
        <v>352</v>
      </c>
      <c r="B219" s="85" t="s">
        <v>482</v>
      </c>
      <c r="C219" s="50" t="s">
        <v>483</v>
      </c>
      <c r="D219" s="51">
        <f t="shared" ref="D219:E219" si="50">SUM(D220:D222)</f>
        <v>51022.63</v>
      </c>
      <c r="E219" s="51">
        <f t="shared" si="50"/>
        <v>98753.12</v>
      </c>
      <c r="F219" s="52">
        <f t="shared" si="31"/>
        <v>193.54768658534459</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31114.21</v>
      </c>
      <c r="E221" s="242">
        <v>78843.12</v>
      </c>
      <c r="F221" s="52">
        <f t="shared" si="31"/>
        <v>253.39907392795769</v>
      </c>
    </row>
    <row r="222" spans="1:6" ht="12.75" customHeight="1" x14ac:dyDescent="0.2">
      <c r="A222" s="53">
        <v>3523</v>
      </c>
      <c r="B222" s="85" t="s">
        <v>488</v>
      </c>
      <c r="C222" s="50" t="s">
        <v>489</v>
      </c>
      <c r="D222" s="242">
        <v>19908.419999999998</v>
      </c>
      <c r="E222" s="242">
        <v>19910</v>
      </c>
      <c r="F222" s="52">
        <f t="shared" si="31"/>
        <v>100.00793634050318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508638.5</v>
      </c>
      <c r="E224" s="51">
        <f t="shared" si="51"/>
        <v>641981.77</v>
      </c>
      <c r="F224" s="52">
        <f t="shared" ref="F224:F235" si="52">IF(D224&lt;&gt;0,IF(E224/D224&gt;=100,"&gt;&gt;100",E224/D224*100),"-")</f>
        <v>126.21572492054771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3318.07</v>
      </c>
      <c r="E231" s="51">
        <f t="shared" si="55"/>
        <v>3716.43</v>
      </c>
      <c r="F231" s="52">
        <f t="shared" si="52"/>
        <v>112.00577444116608</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3318.07</v>
      </c>
      <c r="E233" s="242">
        <v>3716.43</v>
      </c>
      <c r="F233" s="52">
        <f t="shared" si="52"/>
        <v>112.00577444116608</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25488.719999999998</v>
      </c>
      <c r="E236" s="51">
        <f t="shared" si="56"/>
        <v>53350.979999999996</v>
      </c>
      <c r="F236" s="52">
        <f t="shared" ref="F236:F239" si="57">IF(D236&lt;&gt;0,IF(E236/D236&gt;=100,"&gt;&gt;100",E236/D236*100),"-")</f>
        <v>209.31211924333587</v>
      </c>
    </row>
    <row r="237" spans="1:6" ht="12.75" customHeight="1" x14ac:dyDescent="0.2">
      <c r="A237" s="53" t="s">
        <v>518</v>
      </c>
      <c r="B237" s="85" t="s">
        <v>519</v>
      </c>
      <c r="C237" s="50" t="s">
        <v>518</v>
      </c>
      <c r="D237" s="242">
        <v>22834.26</v>
      </c>
      <c r="E237" s="242">
        <v>25061.46</v>
      </c>
      <c r="F237" s="52">
        <f t="shared" si="57"/>
        <v>109.75376473772305</v>
      </c>
    </row>
    <row r="238" spans="1:6" ht="12.75" customHeight="1" x14ac:dyDescent="0.2">
      <c r="A238" s="53" t="s">
        <v>520</v>
      </c>
      <c r="B238" s="85" t="s">
        <v>521</v>
      </c>
      <c r="C238" s="50" t="s">
        <v>520</v>
      </c>
      <c r="D238" s="242">
        <v>2654.46</v>
      </c>
      <c r="E238" s="242">
        <v>28289.52</v>
      </c>
      <c r="F238" s="52">
        <f t="shared" si="57"/>
        <v>1065.7354038109447</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479831.71</v>
      </c>
      <c r="E240" s="51">
        <f t="shared" si="58"/>
        <v>584914.36</v>
      </c>
      <c r="F240" s="52">
        <f t="shared" ref="F240:F243" si="59">IF(D240&lt;&gt;0,IF(E240/D240&gt;=100,"&gt;&gt;100",E240/D240*100),"-")</f>
        <v>121.89989694511851</v>
      </c>
    </row>
    <row r="241" spans="1:6" ht="24" x14ac:dyDescent="0.2">
      <c r="A241" s="53">
        <v>3672</v>
      </c>
      <c r="B241" s="85" t="s">
        <v>526</v>
      </c>
      <c r="C241" s="50" t="s">
        <v>527</v>
      </c>
      <c r="D241" s="242">
        <v>473195.57</v>
      </c>
      <c r="E241" s="242">
        <v>578274.36</v>
      </c>
      <c r="F241" s="52">
        <f t="shared" si="59"/>
        <v>122.20620746724235</v>
      </c>
    </row>
    <row r="242" spans="1:6" ht="24" x14ac:dyDescent="0.2">
      <c r="A242" s="53">
        <v>3673</v>
      </c>
      <c r="B242" s="85" t="s">
        <v>528</v>
      </c>
      <c r="C242" s="50" t="s">
        <v>529</v>
      </c>
      <c r="D242" s="242">
        <v>6636.14</v>
      </c>
      <c r="E242" s="242">
        <v>6640</v>
      </c>
      <c r="F242" s="52">
        <f t="shared" si="59"/>
        <v>100.05816634368773</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229766.19</v>
      </c>
      <c r="E252" s="51">
        <f t="shared" si="63"/>
        <v>213266.9</v>
      </c>
      <c r="F252" s="52">
        <f t="shared" ref="F252:F258" si="64">IF(D252&lt;&gt;0,IF(E252/D252&gt;=100,"&gt;&gt;100",E252/D252*100),"-")</f>
        <v>92.819095794729407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229766.19</v>
      </c>
      <c r="E259" s="51">
        <f t="shared" si="66"/>
        <v>213266.9</v>
      </c>
      <c r="F259" s="52">
        <f t="shared" ref="F259:F262" si="67">IF(D259&lt;&gt;0,IF(E259/D259&gt;=100,"&gt;&gt;100",E259/D259*100),"-")</f>
        <v>92.819095794729407</v>
      </c>
    </row>
    <row r="260" spans="1:6" ht="12.75" customHeight="1" x14ac:dyDescent="0.2">
      <c r="A260" s="53">
        <v>3721</v>
      </c>
      <c r="B260" s="85" t="s">
        <v>560</v>
      </c>
      <c r="C260" s="50" t="s">
        <v>561</v>
      </c>
      <c r="D260" s="242">
        <v>123318.73</v>
      </c>
      <c r="E260" s="242">
        <v>147137.22</v>
      </c>
      <c r="F260" s="52">
        <f t="shared" si="67"/>
        <v>119.31457613940721</v>
      </c>
    </row>
    <row r="261" spans="1:6" ht="12.75" customHeight="1" x14ac:dyDescent="0.2">
      <c r="A261" s="53">
        <v>3722</v>
      </c>
      <c r="B261" s="85" t="s">
        <v>562</v>
      </c>
      <c r="C261" s="50" t="s">
        <v>563</v>
      </c>
      <c r="D261" s="242">
        <v>106447.46</v>
      </c>
      <c r="E261" s="242">
        <v>66129.679999999993</v>
      </c>
      <c r="F261" s="52">
        <f t="shared" si="67"/>
        <v>62.124244204605716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425223.81000000006</v>
      </c>
      <c r="E263" s="51">
        <f t="shared" si="68"/>
        <v>463197.16</v>
      </c>
      <c r="F263" s="52">
        <f t="shared" ref="F263:F267" si="69">IF(D263&lt;&gt;0,IF(E263/D263&gt;=100,"&gt;&gt;100",E263/D263*100),"-")</f>
        <v>108.93020313232222</v>
      </c>
    </row>
    <row r="264" spans="1:6" ht="12.75" customHeight="1" x14ac:dyDescent="0.2">
      <c r="A264" s="53">
        <v>381</v>
      </c>
      <c r="B264" s="85" t="s">
        <v>568</v>
      </c>
      <c r="C264" s="50" t="s">
        <v>569</v>
      </c>
      <c r="D264" s="51">
        <f t="shared" ref="D264:E264" si="70">SUM(D265:D267)</f>
        <v>425223.81000000006</v>
      </c>
      <c r="E264" s="51">
        <f t="shared" si="70"/>
        <v>457514.37</v>
      </c>
      <c r="F264" s="52">
        <f t="shared" si="69"/>
        <v>107.59377984972194</v>
      </c>
    </row>
    <row r="265" spans="1:6" ht="12.75" customHeight="1" x14ac:dyDescent="0.2">
      <c r="A265" s="53">
        <v>3811</v>
      </c>
      <c r="B265" s="85" t="s">
        <v>570</v>
      </c>
      <c r="C265" s="50" t="s">
        <v>571</v>
      </c>
      <c r="D265" s="242">
        <v>423895.53</v>
      </c>
      <c r="E265" s="242">
        <v>457514.37</v>
      </c>
      <c r="F265" s="52">
        <f t="shared" si="69"/>
        <v>107.93092581089496</v>
      </c>
    </row>
    <row r="266" spans="1:6" ht="12.75" customHeight="1" x14ac:dyDescent="0.2">
      <c r="A266" s="53">
        <v>3812</v>
      </c>
      <c r="B266" s="85" t="s">
        <v>572</v>
      </c>
      <c r="C266" s="50" t="s">
        <v>573</v>
      </c>
      <c r="D266" s="242">
        <v>1328.28</v>
      </c>
      <c r="E266" s="242"/>
      <c r="F266" s="52">
        <f t="shared" si="69"/>
        <v>0</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5682.79</v>
      </c>
      <c r="F273" s="52" t="str">
        <f t="shared" ref="F273:F284" si="74">IF(D273&lt;&gt;0,IF(E273/D273&gt;=100,"&gt;&gt;100",E273/D273*100),"-")</f>
        <v>-</v>
      </c>
    </row>
    <row r="274" spans="1:6" ht="12.75" customHeight="1" x14ac:dyDescent="0.2">
      <c r="A274" s="53">
        <v>3831</v>
      </c>
      <c r="B274" s="85" t="s">
        <v>588</v>
      </c>
      <c r="C274" s="50" t="s">
        <v>589</v>
      </c>
      <c r="D274" s="242">
        <v>0</v>
      </c>
      <c r="E274" s="242">
        <v>5682.79</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2944951.35</v>
      </c>
      <c r="E289" s="51">
        <f t="shared" si="79"/>
        <v>5100925.7500000009</v>
      </c>
      <c r="F289" s="52">
        <f t="shared" si="76"/>
        <v>173.20916863363468</v>
      </c>
    </row>
    <row r="290" spans="1:6" ht="12.75" customHeight="1" x14ac:dyDescent="0.2">
      <c r="A290" s="53" t="s">
        <v>609</v>
      </c>
      <c r="B290" s="85" t="s">
        <v>620</v>
      </c>
      <c r="C290" s="50" t="s">
        <v>621</v>
      </c>
      <c r="D290" s="51">
        <f>IF(D6&gt;=D289,D6-D289,0)</f>
        <v>356918.25999999978</v>
      </c>
      <c r="E290" s="51">
        <f>IF(E6&gt;=E289,E6-E289,0)</f>
        <v>995716.14999999944</v>
      </c>
      <c r="F290" s="52">
        <f t="shared" si="76"/>
        <v>278.97596217128256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650958.62</v>
      </c>
      <c r="E292" s="242">
        <v>402123.36</v>
      </c>
      <c r="F292" s="52">
        <f t="shared" si="76"/>
        <v>61.774027971240322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111779.76</v>
      </c>
      <c r="E294" s="242">
        <v>536262.43000000005</v>
      </c>
      <c r="F294" s="52">
        <f t="shared" si="76"/>
        <v>479.74913347461126</v>
      </c>
    </row>
    <row r="295" spans="1:6" ht="24" x14ac:dyDescent="0.2">
      <c r="A295" s="53">
        <v>9661</v>
      </c>
      <c r="B295" s="85" t="s">
        <v>630</v>
      </c>
      <c r="C295" s="50" t="s">
        <v>631</v>
      </c>
      <c r="D295" s="242">
        <v>2131.11</v>
      </c>
      <c r="E295" s="242">
        <v>14909.46</v>
      </c>
      <c r="F295" s="52">
        <f t="shared" si="76"/>
        <v>699.61006236186768</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8652.35</v>
      </c>
      <c r="E298" s="51">
        <f t="shared" si="80"/>
        <v>60961.270000000004</v>
      </c>
      <c r="F298" s="52">
        <f t="shared" ref="F298:F418" si="81">IF(D298&lt;&gt;0,IF(E298/D298&gt;=100,"&gt;&gt;100",E298/D298*100),"-")</f>
        <v>704.56315336295927</v>
      </c>
    </row>
    <row r="299" spans="1:6" ht="12.75" customHeight="1" x14ac:dyDescent="0.2">
      <c r="A299" s="53">
        <v>71</v>
      </c>
      <c r="B299" s="85" t="s">
        <v>637</v>
      </c>
      <c r="C299" s="50" t="s">
        <v>638</v>
      </c>
      <c r="D299" s="51">
        <f t="shared" ref="D299:E299" si="82">D300+D304</f>
        <v>7852.15</v>
      </c>
      <c r="E299" s="51">
        <f t="shared" si="82"/>
        <v>60619.94</v>
      </c>
      <c r="F299" s="52">
        <f t="shared" si="81"/>
        <v>772.01709086046503</v>
      </c>
    </row>
    <row r="300" spans="1:6" ht="24" x14ac:dyDescent="0.2">
      <c r="A300" s="53">
        <v>711</v>
      </c>
      <c r="B300" s="85" t="s">
        <v>639</v>
      </c>
      <c r="C300" s="50" t="s">
        <v>640</v>
      </c>
      <c r="D300" s="51">
        <f t="shared" ref="D300:E300" si="83">SUM(D301:D303)</f>
        <v>7852.15</v>
      </c>
      <c r="E300" s="51">
        <f t="shared" si="83"/>
        <v>60619.94</v>
      </c>
      <c r="F300" s="52">
        <f t="shared" si="81"/>
        <v>772.01709086046503</v>
      </c>
    </row>
    <row r="301" spans="1:6" ht="12.75" customHeight="1" x14ac:dyDescent="0.2">
      <c r="A301" s="53">
        <v>7111</v>
      </c>
      <c r="B301" s="85" t="s">
        <v>641</v>
      </c>
      <c r="C301" s="50" t="s">
        <v>642</v>
      </c>
      <c r="D301" s="242">
        <v>7852.15</v>
      </c>
      <c r="E301" s="242">
        <v>60619.94</v>
      </c>
      <c r="F301" s="52">
        <f t="shared" si="81"/>
        <v>772.01709086046503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800.2</v>
      </c>
      <c r="E311" s="51">
        <f t="shared" si="85"/>
        <v>341.33</v>
      </c>
      <c r="F311" s="52">
        <f t="shared" si="81"/>
        <v>42.655586103474121</v>
      </c>
    </row>
    <row r="312" spans="1:6" ht="12.75" customHeight="1" x14ac:dyDescent="0.2">
      <c r="A312" s="53">
        <v>721</v>
      </c>
      <c r="B312" s="85" t="s">
        <v>663</v>
      </c>
      <c r="C312" s="50" t="s">
        <v>664</v>
      </c>
      <c r="D312" s="51">
        <f t="shared" ref="D312:E312" si="86">SUM(D313:D316)</f>
        <v>800.2</v>
      </c>
      <c r="E312" s="51">
        <f t="shared" si="86"/>
        <v>341.33</v>
      </c>
      <c r="F312" s="52">
        <f t="shared" si="81"/>
        <v>42.655586103474121</v>
      </c>
    </row>
    <row r="313" spans="1:6" ht="12.75" customHeight="1" x14ac:dyDescent="0.2">
      <c r="A313" s="53">
        <v>7211</v>
      </c>
      <c r="B313" s="85" t="s">
        <v>665</v>
      </c>
      <c r="C313" s="50" t="s">
        <v>666</v>
      </c>
      <c r="D313" s="242">
        <v>800.2</v>
      </c>
      <c r="E313" s="242">
        <v>341.33</v>
      </c>
      <c r="F313" s="52">
        <f t="shared" si="81"/>
        <v>42.655586103474121</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351729.63999999996</v>
      </c>
      <c r="E350" s="51">
        <f t="shared" si="95"/>
        <v>995187.21000000008</v>
      </c>
      <c r="F350" s="52">
        <f t="shared" si="81"/>
        <v>282.94095715106641</v>
      </c>
    </row>
    <row r="351" spans="1:6" ht="12.75" customHeight="1" x14ac:dyDescent="0.2">
      <c r="A351" s="53">
        <v>41</v>
      </c>
      <c r="B351" s="85" t="s">
        <v>741</v>
      </c>
      <c r="C351" s="50" t="s">
        <v>742</v>
      </c>
      <c r="D351" s="51">
        <f t="shared" ref="D351:E351" si="96">D352+D356</f>
        <v>1867.19</v>
      </c>
      <c r="E351" s="51">
        <f t="shared" si="96"/>
        <v>0</v>
      </c>
      <c r="F351" s="52">
        <f t="shared" si="81"/>
        <v>0</v>
      </c>
    </row>
    <row r="352" spans="1:6" ht="12.75" customHeight="1" x14ac:dyDescent="0.2">
      <c r="A352" s="53">
        <v>411</v>
      </c>
      <c r="B352" s="85" t="s">
        <v>743</v>
      </c>
      <c r="C352" s="50" t="s">
        <v>744</v>
      </c>
      <c r="D352" s="51">
        <f t="shared" ref="D352:E352" si="97">SUM(D353:D355)</f>
        <v>1867.19</v>
      </c>
      <c r="E352" s="51">
        <f t="shared" si="97"/>
        <v>0</v>
      </c>
      <c r="F352" s="52">
        <f t="shared" si="81"/>
        <v>0</v>
      </c>
    </row>
    <row r="353" spans="1:6" ht="12.75" customHeight="1" x14ac:dyDescent="0.2">
      <c r="A353" s="53">
        <v>4111</v>
      </c>
      <c r="B353" s="85" t="s">
        <v>641</v>
      </c>
      <c r="C353" s="50" t="s">
        <v>745</v>
      </c>
      <c r="D353" s="242">
        <v>1867.19</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297773.71999999997</v>
      </c>
      <c r="E363" s="51">
        <f t="shared" si="99"/>
        <v>834987.47000000009</v>
      </c>
      <c r="F363" s="52">
        <f t="shared" si="81"/>
        <v>280.4100610356079</v>
      </c>
    </row>
    <row r="364" spans="1:6" ht="12.75" customHeight="1" x14ac:dyDescent="0.2">
      <c r="A364" s="53">
        <v>421</v>
      </c>
      <c r="B364" s="85" t="s">
        <v>759</v>
      </c>
      <c r="C364" s="50" t="s">
        <v>760</v>
      </c>
      <c r="D364" s="51">
        <f t="shared" ref="D364:E364" si="100">SUM(D365:D368)</f>
        <v>259638.98</v>
      </c>
      <c r="E364" s="51">
        <f t="shared" si="100"/>
        <v>742885.4800000001</v>
      </c>
      <c r="F364" s="52">
        <f t="shared" si="81"/>
        <v>286.12247667896401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48830.04</v>
      </c>
      <c r="E366" s="242">
        <v>93503.79</v>
      </c>
      <c r="F366" s="52">
        <f t="shared" si="81"/>
        <v>191.48825190395092</v>
      </c>
    </row>
    <row r="367" spans="1:6" ht="12.75" customHeight="1" x14ac:dyDescent="0.2">
      <c r="A367" s="53">
        <v>4213</v>
      </c>
      <c r="B367" s="85" t="s">
        <v>669</v>
      </c>
      <c r="C367" s="50" t="s">
        <v>763</v>
      </c>
      <c r="D367" s="242">
        <v>166817.01</v>
      </c>
      <c r="E367" s="242">
        <v>630441.43000000005</v>
      </c>
      <c r="F367" s="52">
        <f t="shared" si="81"/>
        <v>377.9239479235361</v>
      </c>
    </row>
    <row r="368" spans="1:6" ht="12.75" customHeight="1" x14ac:dyDescent="0.2">
      <c r="A368" s="53">
        <v>4214</v>
      </c>
      <c r="B368" s="85" t="s">
        <v>671</v>
      </c>
      <c r="C368" s="50" t="s">
        <v>764</v>
      </c>
      <c r="D368" s="242">
        <v>43991.93</v>
      </c>
      <c r="E368" s="242">
        <v>18940.259999999998</v>
      </c>
      <c r="F368" s="52">
        <f t="shared" si="81"/>
        <v>43.053941938896514</v>
      </c>
    </row>
    <row r="369" spans="1:6" ht="12.75" customHeight="1" x14ac:dyDescent="0.2">
      <c r="A369" s="53">
        <v>422</v>
      </c>
      <c r="B369" s="85" t="s">
        <v>765</v>
      </c>
      <c r="C369" s="50" t="s">
        <v>766</v>
      </c>
      <c r="D369" s="51">
        <f t="shared" ref="D369:E369" si="101">SUM(D370:D377)</f>
        <v>32567.02</v>
      </c>
      <c r="E369" s="51">
        <f t="shared" si="101"/>
        <v>79743.649999999994</v>
      </c>
      <c r="F369" s="52">
        <f t="shared" si="81"/>
        <v>244.86013764845538</v>
      </c>
    </row>
    <row r="370" spans="1:6" ht="12.75" customHeight="1" x14ac:dyDescent="0.2">
      <c r="A370" s="53">
        <v>4221</v>
      </c>
      <c r="B370" s="85" t="s">
        <v>675</v>
      </c>
      <c r="C370" s="50" t="s">
        <v>767</v>
      </c>
      <c r="D370" s="242">
        <v>3271.97</v>
      </c>
      <c r="E370" s="242">
        <v>3054.93</v>
      </c>
      <c r="F370" s="52">
        <f t="shared" si="81"/>
        <v>93.366687347377876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2443.33</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19875</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26851.72</v>
      </c>
      <c r="E376" s="242">
        <v>56813.72</v>
      </c>
      <c r="F376" s="52">
        <f t="shared" si="81"/>
        <v>211.58316860148994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1327.23</v>
      </c>
      <c r="E383" s="51">
        <f t="shared" si="103"/>
        <v>0</v>
      </c>
      <c r="F383" s="52">
        <f t="shared" si="81"/>
        <v>0</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1327.23</v>
      </c>
      <c r="E385" s="242"/>
      <c r="F385" s="52">
        <f t="shared" si="81"/>
        <v>0</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4240.49</v>
      </c>
      <c r="E391" s="51">
        <f t="shared" si="105"/>
        <v>12358.34</v>
      </c>
      <c r="F391" s="52">
        <f t="shared" si="81"/>
        <v>291.43660284542591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988.78</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3251.71</v>
      </c>
      <c r="E395" s="242">
        <v>12358.34</v>
      </c>
      <c r="F395" s="52">
        <f t="shared" si="81"/>
        <v>380.05664711797789</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52088.73</v>
      </c>
      <c r="E402" s="51">
        <f t="shared" si="109"/>
        <v>160199.74</v>
      </c>
      <c r="F402" s="52">
        <f t="shared" si="81"/>
        <v>307.55163352994009</v>
      </c>
    </row>
    <row r="403" spans="1:6" ht="12.75" customHeight="1" x14ac:dyDescent="0.2">
      <c r="A403" s="53">
        <v>451</v>
      </c>
      <c r="B403" s="85" t="s">
        <v>812</v>
      </c>
      <c r="C403" s="50" t="s">
        <v>813</v>
      </c>
      <c r="D403" s="242">
        <v>52088.73</v>
      </c>
      <c r="E403" s="242">
        <v>160199.74</v>
      </c>
      <c r="F403" s="52">
        <f t="shared" si="81"/>
        <v>307.55163352994009</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343077.29</v>
      </c>
      <c r="E408" s="51">
        <f t="shared" si="111"/>
        <v>934225.94000000006</v>
      </c>
      <c r="F408" s="52">
        <f t="shared" si="81"/>
        <v>272.30771818210411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3310521.96</v>
      </c>
      <c r="E412" s="51">
        <f>E6+E298</f>
        <v>6157603.1699999999</v>
      </c>
      <c r="F412" s="52">
        <f t="shared" si="81"/>
        <v>186.0009764140033</v>
      </c>
    </row>
    <row r="413" spans="1:6" ht="12.75" customHeight="1" x14ac:dyDescent="0.2">
      <c r="A413" s="53" t="s">
        <v>609</v>
      </c>
      <c r="B413" s="85" t="s">
        <v>832</v>
      </c>
      <c r="C413" s="50" t="s">
        <v>833</v>
      </c>
      <c r="D413" s="51">
        <f t="shared" ref="D413:E413" si="112">D289+D350</f>
        <v>3296680.99</v>
      </c>
      <c r="E413" s="51">
        <f t="shared" si="112"/>
        <v>6096112.9600000009</v>
      </c>
      <c r="F413" s="52">
        <f t="shared" si="81"/>
        <v>184.91667766737723</v>
      </c>
    </row>
    <row r="414" spans="1:6" ht="12.75" customHeight="1" x14ac:dyDescent="0.2">
      <c r="A414" s="53" t="s">
        <v>609</v>
      </c>
      <c r="B414" s="85" t="s">
        <v>834</v>
      </c>
      <c r="C414" s="50" t="s">
        <v>835</v>
      </c>
      <c r="D414" s="51">
        <f t="shared" ref="D414:E414" si="113">IF(D412&gt;=D413,D412-D413,0)</f>
        <v>13840.969999999739</v>
      </c>
      <c r="E414" s="51">
        <f t="shared" si="113"/>
        <v>61490.209999999031</v>
      </c>
      <c r="F414" s="52">
        <f t="shared" si="81"/>
        <v>444.26228797548282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650958.62</v>
      </c>
      <c r="E416" s="51">
        <f t="shared" si="115"/>
        <v>402123.36</v>
      </c>
      <c r="F416" s="52">
        <f t="shared" si="81"/>
        <v>61.774027971240322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111779.76</v>
      </c>
      <c r="E418" s="62">
        <f t="shared" si="117"/>
        <v>536262.43000000005</v>
      </c>
      <c r="F418" s="57">
        <f t="shared" si="81"/>
        <v>479.74913347461126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50362.77</v>
      </c>
      <c r="E420" s="51">
        <f t="shared" si="118"/>
        <v>43118</v>
      </c>
      <c r="F420" s="52">
        <f t="shared" ref="F420:F647" si="119">IF(D420&lt;&gt;0,IF(E420/D420&gt;=100,"&gt;&gt;100",E420/D420*100),"-")</f>
        <v>85.614830161248094</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50362.77</v>
      </c>
      <c r="E484" s="51">
        <f t="shared" si="137"/>
        <v>43118</v>
      </c>
      <c r="F484" s="52">
        <f t="shared" si="119"/>
        <v>85.614830161248094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50362.77</v>
      </c>
      <c r="E507" s="51">
        <f t="shared" si="142"/>
        <v>43118</v>
      </c>
      <c r="F507" s="52">
        <f t="shared" si="119"/>
        <v>85.614830161248094</v>
      </c>
    </row>
    <row r="508" spans="1:6" ht="12.75" customHeight="1" x14ac:dyDescent="0.2">
      <c r="A508" s="53">
        <v>8471</v>
      </c>
      <c r="B508" s="85" t="s">
        <v>1023</v>
      </c>
      <c r="C508" s="50" t="s">
        <v>1024</v>
      </c>
      <c r="D508" s="242">
        <v>50362.77</v>
      </c>
      <c r="E508" s="242">
        <v>43118</v>
      </c>
      <c r="F508" s="52">
        <f t="shared" si="119"/>
        <v>85.614830161248094</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313039</v>
      </c>
      <c r="E528" s="51">
        <f t="shared" si="148"/>
        <v>168229.13</v>
      </c>
      <c r="F528" s="52">
        <f t="shared" si="119"/>
        <v>53.74062976178687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313039</v>
      </c>
      <c r="E593" s="51">
        <f t="shared" si="167"/>
        <v>168229.13</v>
      </c>
      <c r="F593" s="52">
        <f t="shared" si="119"/>
        <v>53.74062976178687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203238.42</v>
      </c>
      <c r="E599" s="51">
        <f t="shared" si="169"/>
        <v>168229.13</v>
      </c>
      <c r="F599" s="52">
        <f t="shared" si="119"/>
        <v>82.774275651227754</v>
      </c>
    </row>
    <row r="600" spans="1:6" ht="12.75" customHeight="1" x14ac:dyDescent="0.2">
      <c r="A600" s="53">
        <v>5422</v>
      </c>
      <c r="B600" s="85" t="s">
        <v>1198</v>
      </c>
      <c r="C600" s="50" t="s">
        <v>1199</v>
      </c>
      <c r="D600" s="242">
        <v>203238.42</v>
      </c>
      <c r="E600" s="242">
        <v>168229.13</v>
      </c>
      <c r="F600" s="52">
        <f t="shared" si="119"/>
        <v>82.774275651227754</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109800.58</v>
      </c>
      <c r="E617" s="51">
        <f t="shared" si="173"/>
        <v>0</v>
      </c>
      <c r="F617" s="52">
        <f t="shared" si="119"/>
        <v>0</v>
      </c>
    </row>
    <row r="618" spans="1:6" ht="12.75" customHeight="1" x14ac:dyDescent="0.2">
      <c r="A618" s="53">
        <v>5471</v>
      </c>
      <c r="B618" s="85" t="s">
        <v>1234</v>
      </c>
      <c r="C618" s="50" t="s">
        <v>1235</v>
      </c>
      <c r="D618" s="242">
        <v>109800.58</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262676.23</v>
      </c>
      <c r="E636" s="51">
        <f t="shared" si="179"/>
        <v>125111.13</v>
      </c>
      <c r="F636" s="52">
        <f t="shared" si="119"/>
        <v>47.629406741523589</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3360884.73</v>
      </c>
      <c r="E639" s="51">
        <f t="shared" si="180"/>
        <v>6200721.1699999999</v>
      </c>
      <c r="F639" s="52">
        <f t="shared" si="119"/>
        <v>184.49669263128817</v>
      </c>
    </row>
    <row r="640" spans="1:6" ht="12.75" customHeight="1" x14ac:dyDescent="0.2">
      <c r="A640" s="53" t="s">
        <v>609</v>
      </c>
      <c r="B640" s="85" t="s">
        <v>1278</v>
      </c>
      <c r="C640" s="50" t="s">
        <v>1279</v>
      </c>
      <c r="D640" s="51">
        <f t="shared" ref="D640:E640" si="181">D413+D528</f>
        <v>3609719.99</v>
      </c>
      <c r="E640" s="51">
        <f t="shared" si="181"/>
        <v>6264342.0900000008</v>
      </c>
      <c r="F640" s="52">
        <f t="shared" si="119"/>
        <v>173.54094243747699</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248835.26000000024</v>
      </c>
      <c r="E642" s="51">
        <f t="shared" si="183"/>
        <v>63620.920000000857</v>
      </c>
      <c r="F642" s="52">
        <f t="shared" si="119"/>
        <v>25.567485894081411</v>
      </c>
    </row>
    <row r="643" spans="1:6" ht="24" x14ac:dyDescent="0.2">
      <c r="A643" s="60" t="s">
        <v>1284</v>
      </c>
      <c r="B643" s="85" t="s">
        <v>1285</v>
      </c>
      <c r="C643" s="61" t="s">
        <v>1284</v>
      </c>
      <c r="D643" s="51">
        <f t="shared" ref="D643:E643" si="184">IF(D416-D417+D637-D638&gt;=0,D416-D417+D637-D638,0)</f>
        <v>650958.62</v>
      </c>
      <c r="E643" s="51">
        <f t="shared" si="184"/>
        <v>402123.36</v>
      </c>
      <c r="F643" s="52">
        <f t="shared" si="119"/>
        <v>61.774027971240322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402123.35999999975</v>
      </c>
      <c r="E645" s="51">
        <f t="shared" si="186"/>
        <v>338502.43999999913</v>
      </c>
      <c r="F645" s="52">
        <f t="shared" si="119"/>
        <v>84.178755494333714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933217.37</v>
      </c>
      <c r="E649" s="242">
        <v>552469.84</v>
      </c>
      <c r="F649" s="52">
        <f t="shared" ref="F649:F724" si="188">IF(D649&lt;&gt;0,IF(E649/D649&gt;=100,"&gt;&gt;100",E649/D649*100),"-")</f>
        <v>59.20055260008715</v>
      </c>
    </row>
    <row r="650" spans="1:6" ht="12.75" customHeight="1" x14ac:dyDescent="0.2">
      <c r="A650" s="53" t="s">
        <v>1297</v>
      </c>
      <c r="B650" s="85" t="s">
        <v>1298</v>
      </c>
      <c r="C650" s="50" t="s">
        <v>1297</v>
      </c>
      <c r="D650" s="242">
        <v>3564639.44</v>
      </c>
      <c r="E650" s="242">
        <v>6221965.8600000003</v>
      </c>
      <c r="F650" s="52">
        <f t="shared" si="188"/>
        <v>174.54685010161924</v>
      </c>
    </row>
    <row r="651" spans="1:6" ht="12.75" customHeight="1" x14ac:dyDescent="0.2">
      <c r="A651" s="53" t="s">
        <v>1299</v>
      </c>
      <c r="B651" s="85" t="s">
        <v>1300</v>
      </c>
      <c r="C651" s="50" t="s">
        <v>1299</v>
      </c>
      <c r="D651" s="242">
        <v>3945386.96</v>
      </c>
      <c r="E651" s="242">
        <v>6303186.5099999998</v>
      </c>
      <c r="F651" s="52">
        <f t="shared" si="188"/>
        <v>159.7609201303793</v>
      </c>
    </row>
    <row r="652" spans="1:6" ht="24" x14ac:dyDescent="0.2">
      <c r="A652" s="53">
        <v>11</v>
      </c>
      <c r="B652" s="85" t="s">
        <v>1301</v>
      </c>
      <c r="C652" s="50" t="s">
        <v>1302</v>
      </c>
      <c r="D652" s="51">
        <f t="shared" ref="D652:E652" si="189">+D649+D650-D651</f>
        <v>552469.84999999963</v>
      </c>
      <c r="E652" s="51">
        <f t="shared" si="189"/>
        <v>471249.19000000041</v>
      </c>
      <c r="F652" s="52">
        <f t="shared" si="188"/>
        <v>85.298625798312926</v>
      </c>
    </row>
    <row r="653" spans="1:6" ht="24" x14ac:dyDescent="0.2">
      <c r="A653" s="53" t="s">
        <v>609</v>
      </c>
      <c r="B653" s="85" t="s">
        <v>1303</v>
      </c>
      <c r="C653" s="50" t="s">
        <v>1304</v>
      </c>
      <c r="D653" s="262">
        <v>16</v>
      </c>
      <c r="E653" s="262">
        <v>16</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258.14999999999998</v>
      </c>
      <c r="E658" s="242"/>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66.36</v>
      </c>
      <c r="E660" s="242">
        <v>178.67</v>
      </c>
      <c r="F660" s="52">
        <f t="shared" si="188"/>
        <v>269.24352019288727</v>
      </c>
    </row>
    <row r="661" spans="1:6" ht="12.75" customHeight="1" x14ac:dyDescent="0.2">
      <c r="A661" s="53">
        <v>63311</v>
      </c>
      <c r="B661" s="85" t="s">
        <v>1320</v>
      </c>
      <c r="C661" s="50" t="s">
        <v>1321</v>
      </c>
      <c r="D661" s="242">
        <v>1061587.3500000001</v>
      </c>
      <c r="E661" s="242">
        <v>1343336.18</v>
      </c>
      <c r="F661" s="52">
        <f t="shared" si="188"/>
        <v>126.5403341514949</v>
      </c>
    </row>
    <row r="662" spans="1:6" ht="12.75" customHeight="1" x14ac:dyDescent="0.2">
      <c r="A662" s="53">
        <v>63312</v>
      </c>
      <c r="B662" s="85" t="s">
        <v>1322</v>
      </c>
      <c r="C662" s="50" t="s">
        <v>1323</v>
      </c>
      <c r="D662" s="242">
        <v>173769.33</v>
      </c>
      <c r="E662" s="242">
        <v>4682.79</v>
      </c>
      <c r="F662" s="52">
        <f t="shared" si="188"/>
        <v>2.6948311304417185</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90251.51</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62534.49</v>
      </c>
      <c r="E670" s="242">
        <v>146371.13</v>
      </c>
      <c r="F670" s="52">
        <f t="shared" si="188"/>
        <v>234.06464176808672</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13272.28</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2038964.48</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265.45</v>
      </c>
      <c r="E712" s="242">
        <v>1617.6</v>
      </c>
      <c r="F712" s="52">
        <f t="shared" si="188"/>
        <v>609.38029760783581</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220.72</v>
      </c>
      <c r="E717" s="242"/>
      <c r="F717" s="52">
        <f t="shared" si="188"/>
        <v>0</v>
      </c>
    </row>
    <row r="718" spans="1:6" ht="12.75" customHeight="1" x14ac:dyDescent="0.2">
      <c r="A718" s="53">
        <v>32121</v>
      </c>
      <c r="B718" s="85" t="s">
        <v>1416</v>
      </c>
      <c r="C718" s="50" t="s">
        <v>1417</v>
      </c>
      <c r="D718" s="242">
        <v>9102.1200000000008</v>
      </c>
      <c r="E718" s="242">
        <v>16382.42</v>
      </c>
      <c r="F718" s="52">
        <f t="shared" si="188"/>
        <v>179.98466291369482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6148.52</v>
      </c>
      <c r="E721" s="242"/>
      <c r="F721" s="52">
        <f t="shared" si="188"/>
        <v>0</v>
      </c>
    </row>
    <row r="722" spans="1:6" ht="12.75" customHeight="1" x14ac:dyDescent="0.2">
      <c r="A722" s="53" t="s">
        <v>1424</v>
      </c>
      <c r="B722" s="85" t="s">
        <v>1425</v>
      </c>
      <c r="C722" s="50" t="s">
        <v>1424</v>
      </c>
      <c r="D722" s="242">
        <v>0</v>
      </c>
      <c r="E722" s="242">
        <v>7296.49</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30646.43</v>
      </c>
      <c r="E725" s="242">
        <v>29526.93</v>
      </c>
      <c r="F725" s="52">
        <f t="shared" ref="F725:F979" si="190">IF(D725&lt;&gt;0,IF(E725/D725&gt;=100,"&gt;&gt;100",E725/D725*100),"-")</f>
        <v>96.347045969138975</v>
      </c>
    </row>
    <row r="726" spans="1:6" ht="12.75" customHeight="1" x14ac:dyDescent="0.2">
      <c r="A726" s="53" t="s">
        <v>1432</v>
      </c>
      <c r="B726" s="85" t="s">
        <v>1433</v>
      </c>
      <c r="C726" s="50" t="s">
        <v>1432</v>
      </c>
      <c r="D726" s="242">
        <v>3599.91</v>
      </c>
      <c r="E726" s="242">
        <v>4290.97</v>
      </c>
      <c r="F726" s="52">
        <f t="shared" si="190"/>
        <v>119.19659102588678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15794.55</v>
      </c>
      <c r="E739" s="242">
        <v>12317.15</v>
      </c>
      <c r="F739" s="52">
        <f t="shared" si="190"/>
        <v>77.983544956963001</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19908.419999999998</v>
      </c>
      <c r="E759" s="242">
        <v>19910</v>
      </c>
      <c r="F759" s="52">
        <f t="shared" si="190"/>
        <v>100.00793634050318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3318.07</v>
      </c>
      <c r="E770" s="242"/>
      <c r="F770" s="52">
        <f t="shared" si="190"/>
        <v>0</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v>3716.43</v>
      </c>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27802.11</v>
      </c>
      <c r="E819" s="242">
        <v>14215.23</v>
      </c>
      <c r="F819" s="52">
        <f t="shared" si="190"/>
        <v>51.130040130047682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95516.62</v>
      </c>
      <c r="E823" s="242">
        <v>132921.99</v>
      </c>
      <c r="F823" s="52">
        <f t="shared" si="190"/>
        <v>139.1611114379885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106447.46</v>
      </c>
      <c r="E828" s="242">
        <v>66129.679999999993</v>
      </c>
      <c r="F828" s="52">
        <f t="shared" si="190"/>
        <v>62.124244204605716</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50362.77</v>
      </c>
      <c r="E900" s="242">
        <v>43118</v>
      </c>
      <c r="F900" s="52">
        <f t="shared" si="190"/>
        <v>85.614830161248094</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203238.42</v>
      </c>
      <c r="E947" s="242">
        <v>168229.13</v>
      </c>
      <c r="F947" s="52">
        <f t="shared" si="190"/>
        <v>82.774275651227754</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109800.58</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60" zoomScaleNormal="160" workbookViewId="0">
      <selection activeCell="D10" sqref="D1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14789745.499999998</v>
      </c>
      <c r="E6" s="229">
        <f t="shared" si="0"/>
        <v>15281392.57</v>
      </c>
      <c r="F6" s="230">
        <f t="shared" ref="F6:F260" si="1">IF(D6&gt;0,IF(E6/D6&gt;=100,"&gt;&gt;100",E6/D6*100),"-")</f>
        <v>103.32424293575573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12723433.469999999</v>
      </c>
      <c r="E7" s="104">
        <f t="shared" si="2"/>
        <v>13215983.08</v>
      </c>
      <c r="F7" s="93">
        <f t="shared" si="1"/>
        <v>103.87120042055756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888552.16999999993</v>
      </c>
      <c r="E8" s="104">
        <f>E9+E10-E11</f>
        <v>738603.25000000023</v>
      </c>
      <c r="F8" s="93">
        <f t="shared" si="1"/>
        <v>83.124353857579379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1176329.83</v>
      </c>
      <c r="E9" s="247">
        <v>1176329.8700000001</v>
      </c>
      <c r="F9" s="93">
        <f t="shared" si="1"/>
        <v>100.00000340040684</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247218.38</v>
      </c>
      <c r="E10" s="247">
        <v>247218.33</v>
      </c>
      <c r="F10" s="93">
        <f t="shared" si="1"/>
        <v>99.999979774966562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534996.04</v>
      </c>
      <c r="E11" s="247">
        <v>684944.95</v>
      </c>
      <c r="F11" s="93">
        <f t="shared" si="1"/>
        <v>128.02804110475284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11504534.5</v>
      </c>
      <c r="E12" s="104">
        <f t="shared" si="3"/>
        <v>12052488.68</v>
      </c>
      <c r="F12" s="93">
        <f t="shared" si="1"/>
        <v>104.76294090821318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11061359.310000001</v>
      </c>
      <c r="E13" s="104">
        <f t="shared" si="4"/>
        <v>11541501.290000001</v>
      </c>
      <c r="F13" s="93">
        <f t="shared" si="1"/>
        <v>104.34071407088213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141662.42000000001</v>
      </c>
      <c r="E14" s="247">
        <v>141662.42000000001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4344147.3899999997</v>
      </c>
      <c r="E15" s="247">
        <v>4414229.9800000004</v>
      </c>
      <c r="F15" s="93">
        <f t="shared" si="1"/>
        <v>101.61326455362283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6092277.8099999996</v>
      </c>
      <c r="E16" s="247">
        <v>6722719.2400000002</v>
      </c>
      <c r="F16" s="93">
        <f t="shared" si="1"/>
        <v>110.34820554251779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3278672.45</v>
      </c>
      <c r="E17" s="247">
        <v>3366549.07</v>
      </c>
      <c r="F17" s="93">
        <f t="shared" si="1"/>
        <v>102.68025005059593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2795400.76</v>
      </c>
      <c r="E18" s="247">
        <v>3103659.42</v>
      </c>
      <c r="F18" s="93">
        <f t="shared" si="1"/>
        <v>111.02735122673431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367241.34</v>
      </c>
      <c r="E19" s="104">
        <f t="shared" si="5"/>
        <v>439186.3299999999</v>
      </c>
      <c r="F19" s="93">
        <f t="shared" si="1"/>
        <v>119.59065665101861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258205.65</v>
      </c>
      <c r="E20" s="247">
        <v>259761.58</v>
      </c>
      <c r="F20" s="93">
        <f t="shared" si="1"/>
        <v>100.60259332047923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28620.25</v>
      </c>
      <c r="E21" s="247">
        <v>31319.25</v>
      </c>
      <c r="F21" s="93">
        <f t="shared" si="1"/>
        <v>109.43038582821603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116630.24</v>
      </c>
      <c r="E22" s="247">
        <v>136505.24</v>
      </c>
      <c r="F22" s="93">
        <f t="shared" si="1"/>
        <v>117.04103498372291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800.72</v>
      </c>
      <c r="E24" s="247">
        <v>800.72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110710.68</v>
      </c>
      <c r="E25" s="247">
        <v>110710.68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268711.21000000002</v>
      </c>
      <c r="E26" s="247">
        <v>344465.19</v>
      </c>
      <c r="F26" s="93">
        <f t="shared" si="1"/>
        <v>128.19159647265926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416437.41</v>
      </c>
      <c r="E28" s="247">
        <v>444376.33</v>
      </c>
      <c r="F28" s="93">
        <f t="shared" si="1"/>
        <v>106.70903221687024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12218.739999999998</v>
      </c>
      <c r="E29" s="104">
        <f t="shared" si="6"/>
        <v>2584.6999999999971</v>
      </c>
      <c r="F29" s="93">
        <f t="shared" si="1"/>
        <v>21.153572299598792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56430.64</v>
      </c>
      <c r="E30" s="247">
        <v>56430.64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44211.9</v>
      </c>
      <c r="E34" s="247">
        <v>53845.94</v>
      </c>
      <c r="F34" s="93">
        <f t="shared" si="1"/>
        <v>121.79060388718874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9.9999999983992893E-3</v>
      </c>
      <c r="E35" s="104">
        <f t="shared" si="7"/>
        <v>0</v>
      </c>
      <c r="F35" s="93">
        <f t="shared" si="1"/>
        <v>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16015.86</v>
      </c>
      <c r="E37" s="247">
        <v>16015.86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8562</v>
      </c>
      <c r="E38" s="247">
        <v>8562</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1016.71</v>
      </c>
      <c r="E39" s="247">
        <v>1016.71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25594.560000000001</v>
      </c>
      <c r="E40" s="247">
        <v>25594.57</v>
      </c>
      <c r="F40" s="93">
        <f t="shared" si="1"/>
        <v>100.00003907080254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63715.099999999977</v>
      </c>
      <c r="E45" s="104">
        <f t="shared" si="9"/>
        <v>69216.359999999986</v>
      </c>
      <c r="F45" s="93">
        <f t="shared" si="1"/>
        <v>108.63415422717692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48896.93</v>
      </c>
      <c r="E47" s="247">
        <v>48896.93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4901.1899999999996</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303137.95</v>
      </c>
      <c r="E49" s="247">
        <v>310595.09999999998</v>
      </c>
      <c r="F49" s="93">
        <f t="shared" si="1"/>
        <v>102.45998562700578</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288319.78000000003</v>
      </c>
      <c r="E50" s="247">
        <v>295176.86</v>
      </c>
      <c r="F50" s="93">
        <f t="shared" si="1"/>
        <v>102.37828982805132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293689.55</v>
      </c>
      <c r="E54" s="247">
        <v>305621.40999999997</v>
      </c>
      <c r="F54" s="93">
        <f t="shared" si="1"/>
        <v>104.06274584846483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293689.55</v>
      </c>
      <c r="E55" s="247">
        <v>305621.40999999997</v>
      </c>
      <c r="F55" s="93">
        <f t="shared" si="1"/>
        <v>104.06274584846483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318773.37</v>
      </c>
      <c r="E56" s="104">
        <f t="shared" si="11"/>
        <v>413317.72</v>
      </c>
      <c r="F56" s="93">
        <f t="shared" si="1"/>
        <v>129.65879803573304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318773.37</v>
      </c>
      <c r="E57" s="247">
        <v>413317.72</v>
      </c>
      <c r="F57" s="93">
        <f t="shared" si="1"/>
        <v>129.65879803573304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11573.43</v>
      </c>
      <c r="E63" s="104">
        <f t="shared" si="12"/>
        <v>11573.43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11573.43</v>
      </c>
      <c r="E64" s="247">
        <v>11573.43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2066312.03</v>
      </c>
      <c r="E68" s="104">
        <f t="shared" si="13"/>
        <v>2065409.4900000002</v>
      </c>
      <c r="F68" s="93">
        <f t="shared" si="1"/>
        <v>99.956321214468275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552469.85</v>
      </c>
      <c r="E69" s="104">
        <f t="shared" si="14"/>
        <v>471249.19</v>
      </c>
      <c r="F69" s="93">
        <f t="shared" si="1"/>
        <v>85.298625798312798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552469.85</v>
      </c>
      <c r="E70" s="104">
        <f t="shared" si="15"/>
        <v>471249.19</v>
      </c>
      <c r="F70" s="93">
        <f t="shared" si="1"/>
        <v>85.298625798312798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552469.85</v>
      </c>
      <c r="E72" s="247">
        <v>471249.19</v>
      </c>
      <c r="F72" s="93">
        <f t="shared" si="1"/>
        <v>85.298625798312798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431.44</v>
      </c>
      <c r="E78" s="104">
        <f>E79+SUM(E82:E84)-E85+E86</f>
        <v>379.68</v>
      </c>
      <c r="F78" s="93">
        <f t="shared" si="1"/>
        <v>88.002966808826258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431.44</v>
      </c>
      <c r="E86" s="247">
        <v>379.68</v>
      </c>
      <c r="F86" s="93">
        <f t="shared" si="1"/>
        <v>88.002966808826258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1398901.06</v>
      </c>
      <c r="E134" s="104">
        <f t="shared" si="23"/>
        <v>1398901.06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1398901.06</v>
      </c>
      <c r="E135" s="104">
        <f t="shared" si="24"/>
        <v>1398901.06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1398901.06</v>
      </c>
      <c r="E139" s="247">
        <v>1398901.06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114059.79000000001</v>
      </c>
      <c r="E146" s="104">
        <f t="shared" si="26"/>
        <v>172227.25999999995</v>
      </c>
      <c r="F146" s="93">
        <f t="shared" si="1"/>
        <v>150.99734972333366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19856.79</v>
      </c>
      <c r="E147" s="247">
        <v>40409.699999999997</v>
      </c>
      <c r="F147" s="93">
        <f t="shared" si="1"/>
        <v>203.50570258334804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18041.84</v>
      </c>
      <c r="E158" s="247">
        <v>13707.86</v>
      </c>
      <c r="F158" s="93">
        <f t="shared" si="1"/>
        <v>75.97817074090004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127862.62</v>
      </c>
      <c r="E159" s="247">
        <v>168191.35999999999</v>
      </c>
      <c r="F159" s="93">
        <f t="shared" si="1"/>
        <v>131.54068014561253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3948.58</v>
      </c>
      <c r="E160" s="247">
        <v>3973.9</v>
      </c>
      <c r="F160" s="93">
        <f t="shared" si="1"/>
        <v>100.64124318109296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890.48</v>
      </c>
      <c r="E162" s="247">
        <v>858.99</v>
      </c>
      <c r="F162" s="93">
        <f t="shared" si="1"/>
        <v>96.463704968107095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56540.52</v>
      </c>
      <c r="E163" s="247">
        <v>54914.55</v>
      </c>
      <c r="F163" s="93">
        <f t="shared" si="1"/>
        <v>97.124239395039183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449.89</v>
      </c>
      <c r="E164" s="104">
        <f t="shared" si="28"/>
        <v>22652.3</v>
      </c>
      <c r="F164" s="93">
        <f t="shared" si="1"/>
        <v>5035.0752406143729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22123.77</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449.89</v>
      </c>
      <c r="E166" s="247">
        <v>528.53</v>
      </c>
      <c r="F166" s="93">
        <f t="shared" si="1"/>
        <v>117.47982840249837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14789745.5</v>
      </c>
      <c r="E175" s="104">
        <f t="shared" si="30"/>
        <v>15281392.57</v>
      </c>
      <c r="F175" s="93">
        <f t="shared" si="1"/>
        <v>103.32424293575573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947916.57</v>
      </c>
      <c r="E176" s="104">
        <f t="shared" si="31"/>
        <v>680210.91</v>
      </c>
      <c r="F176" s="93">
        <f t="shared" si="1"/>
        <v>71.758520900209604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73193.429999999993</v>
      </c>
      <c r="E177" s="104">
        <f t="shared" si="32"/>
        <v>55318.97</v>
      </c>
      <c r="F177" s="93">
        <f t="shared" si="1"/>
        <v>75.579146926165379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11928.55</v>
      </c>
      <c r="E178" s="247">
        <v>14418.34</v>
      </c>
      <c r="F178" s="93">
        <f t="shared" si="1"/>
        <v>120.87252851352429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36520.65</v>
      </c>
      <c r="E179" s="247">
        <v>21197.32</v>
      </c>
      <c r="F179" s="93">
        <f t="shared" si="1"/>
        <v>58.042011848091427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1655.37</v>
      </c>
      <c r="E180" s="104">
        <f t="shared" si="33"/>
        <v>3362.4</v>
      </c>
      <c r="F180" s="93">
        <f t="shared" si="1"/>
        <v>203.12075246017508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1379.62</v>
      </c>
      <c r="E182" s="247">
        <v>1368.5</v>
      </c>
      <c r="F182" s="93">
        <f t="shared" si="1"/>
        <v>99.193980951276444</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275.75</v>
      </c>
      <c r="E183" s="247">
        <v>1993.9</v>
      </c>
      <c r="F183" s="93">
        <f t="shared" si="1"/>
        <v>723.08250226654582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544.16</v>
      </c>
      <c r="E184" s="247">
        <v>4574.42</v>
      </c>
      <c r="F184" s="93">
        <f t="shared" si="1"/>
        <v>840.63878271096735</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12137.28</v>
      </c>
      <c r="E186" s="247">
        <v>8643.1</v>
      </c>
      <c r="F186" s="93">
        <f t="shared" si="1"/>
        <v>71.21117746315484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10407.42</v>
      </c>
      <c r="E188" s="247">
        <v>3123.39</v>
      </c>
      <c r="F188" s="93">
        <f t="shared" si="1"/>
        <v>30.011184328104367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13715.53</v>
      </c>
      <c r="E189" s="247">
        <v>92911.18</v>
      </c>
      <c r="F189" s="93">
        <f t="shared" si="1"/>
        <v>677.41589278722722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861007.61</v>
      </c>
      <c r="E206" s="104">
        <f t="shared" si="37"/>
        <v>531980.76</v>
      </c>
      <c r="F206" s="93">
        <f t="shared" si="1"/>
        <v>61.785837177443767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861007.61</v>
      </c>
      <c r="E207" s="104">
        <f t="shared" si="38"/>
        <v>531980.76</v>
      </c>
      <c r="F207" s="93">
        <f t="shared" si="1"/>
        <v>61.785837177443767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810644.84</v>
      </c>
      <c r="E208" s="247">
        <v>531980.76</v>
      </c>
      <c r="F208" s="93">
        <f t="shared" si="1"/>
        <v>65.62439353835893</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50362.77</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13841828.93</v>
      </c>
      <c r="E237" s="104">
        <f t="shared" si="41"/>
        <v>14601181.66</v>
      </c>
      <c r="F237" s="93">
        <f t="shared" si="1"/>
        <v>105.48592771836836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13327757.870000001</v>
      </c>
      <c r="E238" s="104">
        <f t="shared" si="42"/>
        <v>14071287.01</v>
      </c>
      <c r="F238" s="93">
        <f t="shared" si="1"/>
        <v>105.57880138019043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14112040.98</v>
      </c>
      <c r="E239" s="104">
        <f t="shared" si="43"/>
        <v>14620597.4</v>
      </c>
      <c r="F239" s="93">
        <f t="shared" si="1"/>
        <v>103.60370566327536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12713139.92</v>
      </c>
      <c r="E240" s="247">
        <v>13221696.34</v>
      </c>
      <c r="F240" s="93">
        <f t="shared" si="1"/>
        <v>104.00024245151232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1398901.06</v>
      </c>
      <c r="E241" s="247">
        <v>1398901.06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784283.11</v>
      </c>
      <c r="E242" s="104">
        <f t="shared" si="44"/>
        <v>549310.39</v>
      </c>
      <c r="F242" s="93">
        <f t="shared" si="1"/>
        <v>70.039808711423106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784283.11</v>
      </c>
      <c r="E243" s="247">
        <v>549310.39</v>
      </c>
      <c r="F243" s="93">
        <f t="shared" si="1"/>
        <v>70.039808711423106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402123.3600000001</v>
      </c>
      <c r="E245" s="104">
        <f t="shared" si="45"/>
        <v>338502.43999999994</v>
      </c>
      <c r="F245" s="93">
        <f t="shared" si="1"/>
        <v>84.178755494333842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2308322.39</v>
      </c>
      <c r="E246" s="104">
        <f t="shared" si="46"/>
        <v>4517698.75</v>
      </c>
      <c r="F246" s="93">
        <f t="shared" si="1"/>
        <v>195.71350906491011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2308322.39</v>
      </c>
      <c r="E247" s="247">
        <v>4517698.75</v>
      </c>
      <c r="F247" s="93">
        <f t="shared" si="1"/>
        <v>195.71350906491011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1906199.03</v>
      </c>
      <c r="E250" s="104">
        <f t="shared" si="47"/>
        <v>4179196.31</v>
      </c>
      <c r="F250" s="93">
        <f t="shared" si="1"/>
        <v>219.24238991979763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1906199.03</v>
      </c>
      <c r="E252" s="247">
        <v>4179196.31</v>
      </c>
      <c r="F252" s="93">
        <f t="shared" si="1"/>
        <v>219.24238991979763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111779.76</v>
      </c>
      <c r="E255" s="247">
        <v>169066.19</v>
      </c>
      <c r="F255" s="93">
        <f t="shared" si="1"/>
        <v>151.24937645240962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167.94</v>
      </c>
      <c r="E256" s="247">
        <v>22326.02</v>
      </c>
      <c r="F256" s="93" t="str">
        <f t="shared" si="1"/>
        <v>&gt;&gt;100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2951508.54</v>
      </c>
      <c r="E259" s="104">
        <f t="shared" si="49"/>
        <v>2640212.2999999998</v>
      </c>
      <c r="F259" s="93">
        <f t="shared" si="1"/>
        <v>89.452978509762332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2951508.54</v>
      </c>
      <c r="E260" s="248">
        <v>2640212.2999999998</v>
      </c>
      <c r="F260" s="97">
        <f t="shared" si="1"/>
        <v>89.452978509762332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170600.31</v>
      </c>
      <c r="E264" s="247">
        <v>227141.81</v>
      </c>
      <c r="F264" s="93">
        <f t="shared" si="50"/>
        <v>133.1426713116758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449.89</v>
      </c>
      <c r="E266" s="247">
        <v>22652.3</v>
      </c>
      <c r="F266" s="93">
        <f t="shared" si="50"/>
        <v>5035.0752406143729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431.44</v>
      </c>
      <c r="E268" s="247">
        <v>379.68</v>
      </c>
      <c r="F268" s="93">
        <f t="shared" si="50"/>
        <v>88.002966808826258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21016.73</v>
      </c>
      <c r="E287" s="247">
        <v>6088.23</v>
      </c>
      <c r="F287" s="93">
        <f t="shared" si="50"/>
        <v>28.968493195658883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52176.7</v>
      </c>
      <c r="E288" s="247">
        <v>49230.74</v>
      </c>
      <c r="F288" s="93">
        <f t="shared" si="50"/>
        <v>94.353878263669415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746.12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13715.53</v>
      </c>
      <c r="E290" s="247">
        <v>92165.06</v>
      </c>
      <c r="F290" s="93">
        <f t="shared" si="50"/>
        <v>671.97592801736425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861007.61</v>
      </c>
      <c r="E294" s="247">
        <v>531980.76</v>
      </c>
      <c r="F294" s="93">
        <f t="shared" si="50"/>
        <v>61.785837177443767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6808.62</v>
      </c>
      <c r="E297" s="247">
        <v>686.74</v>
      </c>
      <c r="F297" s="93">
        <f t="shared" si="50"/>
        <v>10.086331738296455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252.83</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3598.8</v>
      </c>
      <c r="E299" s="247">
        <v>2183.8200000000002</v>
      </c>
      <c r="F299" s="93">
        <f t="shared" si="50"/>
        <v>60.68189396465489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zoomScale="160" zoomScaleNormal="160"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730948.19000000006</v>
      </c>
      <c r="E5" s="79">
        <f t="shared" si="0"/>
        <v>820694.82</v>
      </c>
      <c r="F5" s="80">
        <f t="shared" ref="F5:F141" si="1">IF(D5&gt;0,IF(E5/D5&gt;=100,"&gt;&gt;100",E5/D5*100),"-")</f>
        <v>112.27811098348843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207735.23</v>
      </c>
      <c r="E6" s="81">
        <f t="shared" si="2"/>
        <v>199625.95</v>
      </c>
      <c r="F6" s="63">
        <f t="shared" si="1"/>
        <v>96.096338594084401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207735.23</v>
      </c>
      <c r="E7" s="249">
        <v>199625.95</v>
      </c>
      <c r="F7" s="63">
        <f t="shared" si="1"/>
        <v>96.096338594084401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412015.29000000004</v>
      </c>
      <c r="E13" s="81">
        <f t="shared" si="4"/>
        <v>469978.70999999996</v>
      </c>
      <c r="F13" s="63">
        <f t="shared" si="1"/>
        <v>114.0682691654477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377053.21</v>
      </c>
      <c r="E14" s="249">
        <v>457634.22</v>
      </c>
      <c r="F14" s="63">
        <f t="shared" si="1"/>
        <v>121.37125685788483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34962.080000000002</v>
      </c>
      <c r="E16" s="249">
        <v>12344.49</v>
      </c>
      <c r="F16" s="63">
        <f t="shared" si="1"/>
        <v>35.308225368742363</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111197.67</v>
      </c>
      <c r="E19" s="249">
        <v>151090.16</v>
      </c>
      <c r="F19" s="63">
        <f t="shared" si="1"/>
        <v>135.87529307043934</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137249.23000000001</v>
      </c>
      <c r="E28" s="81">
        <f t="shared" si="6"/>
        <v>142486.18</v>
      </c>
      <c r="F28" s="63">
        <f t="shared" si="1"/>
        <v>103.81564982186056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137249.23000000001</v>
      </c>
      <c r="E30" s="249">
        <v>142486.18</v>
      </c>
      <c r="F30" s="63">
        <f t="shared" si="1"/>
        <v>103.81564982186056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536882.17999999993</v>
      </c>
      <c r="E35" s="81">
        <f t="shared" si="7"/>
        <v>1021124.2</v>
      </c>
      <c r="F35" s="63">
        <f t="shared" si="1"/>
        <v>190.1952119178178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53219.19</v>
      </c>
      <c r="E36" s="81">
        <f t="shared" si="8"/>
        <v>143874.91999999998</v>
      </c>
      <c r="F36" s="63">
        <f t="shared" si="1"/>
        <v>270.34406198215339</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49901.120000000003</v>
      </c>
      <c r="E37" s="249">
        <v>72640</v>
      </c>
      <c r="F37" s="63">
        <f t="shared" si="1"/>
        <v>145.56787502965864</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3318.07</v>
      </c>
      <c r="E38" s="249">
        <v>71234.92</v>
      </c>
      <c r="F38" s="63">
        <f t="shared" si="1"/>
        <v>2146.8781550720751</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30233.72</v>
      </c>
      <c r="E39" s="81">
        <f t="shared" si="9"/>
        <v>27622.9</v>
      </c>
      <c r="F39" s="63">
        <f t="shared" si="1"/>
        <v>91.36454263649992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30233.72</v>
      </c>
      <c r="E40" s="249">
        <v>27622.9</v>
      </c>
      <c r="F40" s="63">
        <f t="shared" si="1"/>
        <v>91.36454263649992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278253.28999999998</v>
      </c>
      <c r="E54" s="81">
        <f t="shared" si="12"/>
        <v>740951.54</v>
      </c>
      <c r="F54" s="63">
        <f t="shared" si="1"/>
        <v>266.28671308792076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278253.28999999998</v>
      </c>
      <c r="E55" s="249">
        <v>342228.51</v>
      </c>
      <c r="F55" s="63">
        <f t="shared" si="1"/>
        <v>122.99172096042423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398723.03</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45291.66</v>
      </c>
      <c r="E60" s="249"/>
      <c r="F60" s="63">
        <f t="shared" si="1"/>
        <v>0</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129884.32</v>
      </c>
      <c r="E61" s="81">
        <f t="shared" si="13"/>
        <v>108674.84</v>
      </c>
      <c r="F61" s="63">
        <f t="shared" si="1"/>
        <v>83.670484628167586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129884.32</v>
      </c>
      <c r="E64" s="249">
        <v>108674.84</v>
      </c>
      <c r="F64" s="63">
        <f t="shared" si="1"/>
        <v>83.670484628167586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48633.14</v>
      </c>
      <c r="E75" s="81">
        <f t="shared" si="15"/>
        <v>62127.840000000004</v>
      </c>
      <c r="F75" s="63">
        <f t="shared" si="1"/>
        <v>127.74795129411756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25950.39</v>
      </c>
      <c r="E76" s="249">
        <v>41167.410000000003</v>
      </c>
      <c r="F76" s="63">
        <f t="shared" si="1"/>
        <v>158.63888750804901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912.18</v>
      </c>
      <c r="E77" s="249">
        <v>20960.43</v>
      </c>
      <c r="F77" s="63">
        <f t="shared" si="1"/>
        <v>2297.8392422548181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21770.57</v>
      </c>
      <c r="E81" s="249"/>
      <c r="F81" s="63">
        <f t="shared" si="1"/>
        <v>0</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673704.47</v>
      </c>
      <c r="E82" s="81">
        <f t="shared" si="16"/>
        <v>2798876.1800000006</v>
      </c>
      <c r="F82" s="63">
        <f t="shared" si="1"/>
        <v>415.44568941334188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86522.54</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460218.83</v>
      </c>
      <c r="E84" s="249">
        <v>2257149.7400000002</v>
      </c>
      <c r="F84" s="63">
        <f t="shared" si="1"/>
        <v>490.45140982171461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3716.43</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213485.64</v>
      </c>
      <c r="E86" s="249">
        <v>451487.47</v>
      </c>
      <c r="F86" s="63">
        <f t="shared" si="1"/>
        <v>211.48376537175989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2242.5700000000002</v>
      </c>
      <c r="E89" s="81">
        <f t="shared" si="17"/>
        <v>249.37</v>
      </c>
      <c r="F89" s="63">
        <f t="shared" si="1"/>
        <v>11.119831265021828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2242.5700000000002</v>
      </c>
      <c r="E94" s="81">
        <f t="shared" si="19"/>
        <v>249.37</v>
      </c>
      <c r="F94" s="63">
        <f t="shared" si="1"/>
        <v>11.119831265021828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2242.5700000000002</v>
      </c>
      <c r="E95" s="249">
        <v>249.37</v>
      </c>
      <c r="F95" s="63">
        <f t="shared" si="1"/>
        <v>11.119831265021828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424355.67000000004</v>
      </c>
      <c r="E107" s="81">
        <f t="shared" si="21"/>
        <v>400934.1</v>
      </c>
      <c r="F107" s="63">
        <f t="shared" si="1"/>
        <v>94.480674666135585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135897.32</v>
      </c>
      <c r="E108" s="249">
        <v>133708.54999999999</v>
      </c>
      <c r="F108" s="63">
        <f t="shared" si="1"/>
        <v>98.389394286804162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178142.73</v>
      </c>
      <c r="E109" s="249">
        <v>171168.94</v>
      </c>
      <c r="F109" s="63">
        <f t="shared" si="1"/>
        <v>96.08527948347934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30572.11</v>
      </c>
      <c r="E110" s="249">
        <v>14804.73</v>
      </c>
      <c r="F110" s="63">
        <f t="shared" si="1"/>
        <v>48.425607522673445</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26237.439999999999</v>
      </c>
      <c r="E111" s="249">
        <v>26921.88</v>
      </c>
      <c r="F111" s="63">
        <f t="shared" si="1"/>
        <v>102.60863864767296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53506.07</v>
      </c>
      <c r="E113" s="249">
        <v>54330</v>
      </c>
      <c r="F113" s="63">
        <f t="shared" si="1"/>
        <v>101.53988136299301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104783.18</v>
      </c>
      <c r="E114" s="81">
        <f t="shared" si="22"/>
        <v>99278.67</v>
      </c>
      <c r="F114" s="63">
        <f t="shared" si="1"/>
        <v>94.74676183715745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20276.07</v>
      </c>
      <c r="E115" s="81">
        <f t="shared" si="23"/>
        <v>10669.2</v>
      </c>
      <c r="F115" s="63">
        <f t="shared" si="1"/>
        <v>52.619664461604252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9927.75</v>
      </c>
      <c r="E116" s="249">
        <v>0</v>
      </c>
      <c r="F116" s="63">
        <f t="shared" si="1"/>
        <v>0</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10348.32</v>
      </c>
      <c r="E117" s="249">
        <v>10669.2</v>
      </c>
      <c r="F117" s="63">
        <f t="shared" si="1"/>
        <v>103.10079317222507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27802.11</v>
      </c>
      <c r="E125" s="249">
        <v>28730</v>
      </c>
      <c r="F125" s="63">
        <f t="shared" si="1"/>
        <v>103.33748050058071</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56705</v>
      </c>
      <c r="E126" s="249">
        <v>59879.47</v>
      </c>
      <c r="F126" s="63">
        <f t="shared" si="1"/>
        <v>105.59821885195308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158050.65000000002</v>
      </c>
      <c r="E129" s="81">
        <f t="shared" si="26"/>
        <v>165427.24</v>
      </c>
      <c r="F129" s="63">
        <f t="shared" si="1"/>
        <v>104.66723167541542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38595.79</v>
      </c>
      <c r="E133" s="249">
        <v>39060</v>
      </c>
      <c r="F133" s="63">
        <f t="shared" si="1"/>
        <v>101.20274776083092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20367.080000000002</v>
      </c>
      <c r="E135" s="249">
        <v>30794.44</v>
      </c>
      <c r="F135" s="63">
        <f t="shared" si="1"/>
        <v>151.19712791426164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16981.22</v>
      </c>
      <c r="E137" s="249">
        <v>44113.9</v>
      </c>
      <c r="F137" s="63">
        <f t="shared" si="1"/>
        <v>259.78051046980136</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60173.4</v>
      </c>
      <c r="E138" s="249">
        <v>51458.9</v>
      </c>
      <c r="F138" s="63">
        <f t="shared" si="1"/>
        <v>85.517687217275409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21933.16</v>
      </c>
      <c r="E140" s="249">
        <v>0</v>
      </c>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2816849.28</v>
      </c>
      <c r="E141" s="106">
        <f t="shared" si="28"/>
        <v>5511198.6000000006</v>
      </c>
      <c r="F141" s="82">
        <f t="shared" si="1"/>
        <v>195.65117094230902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zoomScale="172" zoomScaleNormal="172"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17286.689999999999</v>
      </c>
      <c r="E5" s="107">
        <f t="shared" si="0"/>
        <v>17286.689999999999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17286.689999999999</v>
      </c>
      <c r="E22" s="108">
        <f t="shared" si="3"/>
        <v>17286.689999999999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17286.689999999999</v>
      </c>
      <c r="E23" s="108">
        <f t="shared" si="4"/>
        <v>17286.689999999999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17286.689999999999</v>
      </c>
      <c r="E25" s="250">
        <v>17286.689999999999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1" zoomScale="160" zoomScaleNormal="160" workbookViewId="0">
      <selection activeCell="D23" sqref="D2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947916.56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6534580.3700000001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5556932.4000000004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297897.2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2993538.59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21577.41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279985.76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158547.18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5682.79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1799703.47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977647.97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6802286.0199999996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5574806.8599999994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295407.40999999997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3008861.92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19870.38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275955.5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162041.35999999999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5682.79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1806987.5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898452.32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329026.84000000003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329026.84000000003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680210.91000000015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6834.3499999999995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6088.23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94.23</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94.23</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5994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5994</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746.12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746.12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673376.56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49230.74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92165.06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531980.76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B287" zoomScale="130" zoomScaleNormal="13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31544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2023-12-21T13:12:35Z</cp:lastPrinted>
  <dcterms:created xsi:type="dcterms:W3CDTF">2022-04-01T05:14:30Z</dcterms:created>
  <dcterms:modified xsi:type="dcterms:W3CDTF">2024-02-12T19:49:50Z</dcterms:modified>
</cp:coreProperties>
</file>