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Zupanic\Downloads\"/>
    </mc:Choice>
  </mc:AlternateContent>
  <xr:revisionPtr revIDLastSave="0" documentId="13_ncr:1_{15876AA6-6426-41D7-8CD3-A678C49D42C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795" yWindow="840" windowWidth="21345" windowHeight="1413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E303" i="9" s="1"/>
  <c r="B303" i="9" s="1"/>
  <c r="F303" i="9"/>
  <c r="H302" i="9"/>
  <c r="E302" i="9" s="1"/>
  <c r="B302" i="9" s="1"/>
  <c r="G302" i="9"/>
  <c r="F302" i="9"/>
  <c r="H301" i="9"/>
  <c r="E301" i="9" s="1"/>
  <c r="B301" i="9" s="1"/>
  <c r="G301" i="9"/>
  <c r="F301" i="9"/>
  <c r="H300" i="9"/>
  <c r="G300" i="9"/>
  <c r="F300" i="9"/>
  <c r="E300" i="9"/>
  <c r="B300" i="9" s="1"/>
  <c r="H299" i="9"/>
  <c r="G299" i="9"/>
  <c r="E299" i="9" s="1"/>
  <c r="B299" i="9" s="1"/>
  <c r="F299" i="9"/>
  <c r="H298" i="9"/>
  <c r="G298" i="9"/>
  <c r="E298" i="9" s="1"/>
  <c r="B298" i="9" s="1"/>
  <c r="F298" i="9"/>
  <c r="H297" i="9"/>
  <c r="E297" i="9" s="1"/>
  <c r="G297" i="9"/>
  <c r="F297" i="9"/>
  <c r="B297" i="9"/>
  <c r="H296" i="9"/>
  <c r="G296" i="9"/>
  <c r="F296" i="9"/>
  <c r="E296" i="9"/>
  <c r="B296" i="9" s="1"/>
  <c r="H295" i="9"/>
  <c r="G295" i="9"/>
  <c r="E295" i="9" s="1"/>
  <c r="F295" i="9"/>
  <c r="H294" i="9"/>
  <c r="G294" i="9"/>
  <c r="E294" i="9" s="1"/>
  <c r="B294" i="9" s="1"/>
  <c r="F294" i="9"/>
  <c r="H293" i="9"/>
  <c r="E293" i="9" s="1"/>
  <c r="B293" i="9" s="1"/>
  <c r="G293" i="9"/>
  <c r="F293" i="9"/>
  <c r="H292" i="9"/>
  <c r="G292" i="9"/>
  <c r="F292" i="9"/>
  <c r="E292" i="9"/>
  <c r="B292" i="9" s="1"/>
  <c r="F291" i="9"/>
  <c r="G290" i="9"/>
  <c r="F290" i="9"/>
  <c r="H289" i="9"/>
  <c r="E289" i="9" s="1"/>
  <c r="B289" i="9" s="1"/>
  <c r="G289" i="9"/>
  <c r="F289" i="9"/>
  <c r="H288" i="9"/>
  <c r="G288" i="9"/>
  <c r="F288" i="9"/>
  <c r="E288" i="9"/>
  <c r="B288" i="9" s="1"/>
  <c r="H287" i="9"/>
  <c r="G287" i="9"/>
  <c r="E287" i="9" s="1"/>
  <c r="F287" i="9"/>
  <c r="H286" i="9"/>
  <c r="G286" i="9"/>
  <c r="E286" i="9" s="1"/>
  <c r="B286" i="9" s="1"/>
  <c r="F286" i="9"/>
  <c r="F285" i="9"/>
  <c r="H284" i="9"/>
  <c r="E284" i="9" s="1"/>
  <c r="B284" i="9" s="1"/>
  <c r="G284" i="9"/>
  <c r="F284" i="9"/>
  <c r="H283" i="9"/>
  <c r="G283" i="9"/>
  <c r="F283" i="9"/>
  <c r="E283" i="9"/>
  <c r="B283" i="9" s="1"/>
  <c r="H282" i="9"/>
  <c r="G282" i="9"/>
  <c r="E282" i="9" s="1"/>
  <c r="F282" i="9"/>
  <c r="F281" i="9"/>
  <c r="F280" i="9"/>
  <c r="F277" i="9" s="1"/>
  <c r="F279" i="9"/>
  <c r="F278" i="9"/>
  <c r="F276" i="9"/>
  <c r="L275" i="9"/>
  <c r="F275" i="9" s="1"/>
  <c r="H275" i="9"/>
  <c r="F274" i="9"/>
  <c r="I273" i="9"/>
  <c r="H273" i="9"/>
  <c r="E273" i="9" s="1"/>
  <c r="B273" i="9" s="1"/>
  <c r="F273" i="9"/>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L244" i="9"/>
  <c r="F244" i="9"/>
  <c r="B244" i="9" s="1"/>
  <c r="E244" i="9"/>
  <c r="M243" i="9"/>
  <c r="L243" i="9"/>
  <c r="F243" i="9" s="1"/>
  <c r="E243" i="9"/>
  <c r="M242" i="9"/>
  <c r="L242" i="9"/>
  <c r="F242" i="9"/>
  <c r="B242" i="9" s="1"/>
  <c r="E242" i="9"/>
  <c r="M241" i="9"/>
  <c r="L241" i="9"/>
  <c r="F241" i="9" s="1"/>
  <c r="E241" i="9"/>
  <c r="M240" i="9"/>
  <c r="L240" i="9"/>
  <c r="F240" i="9"/>
  <c r="B240" i="9" s="1"/>
  <c r="E240" i="9"/>
  <c r="M239" i="9"/>
  <c r="L239" i="9"/>
  <c r="F239" i="9" s="1"/>
  <c r="E239" i="9"/>
  <c r="M238" i="9"/>
  <c r="L238" i="9"/>
  <c r="F238" i="9"/>
  <c r="B238" i="9" s="1"/>
  <c r="E238" i="9"/>
  <c r="M237" i="9"/>
  <c r="L237" i="9"/>
  <c r="F237" i="9" s="1"/>
  <c r="E237" i="9"/>
  <c r="M236" i="9"/>
  <c r="L236" i="9"/>
  <c r="F236" i="9"/>
  <c r="B236" i="9" s="1"/>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M228" i="9"/>
  <c r="L228" i="9"/>
  <c r="F228" i="9"/>
  <c r="B228" i="9" s="1"/>
  <c r="E228" i="9"/>
  <c r="M227" i="9"/>
  <c r="L227" i="9"/>
  <c r="F227" i="9" s="1"/>
  <c r="E227" i="9"/>
  <c r="M226" i="9"/>
  <c r="L226" i="9"/>
  <c r="F226" i="9"/>
  <c r="B226" i="9" s="1"/>
  <c r="E226" i="9"/>
  <c r="M225" i="9"/>
  <c r="L225" i="9"/>
  <c r="F225" i="9" s="1"/>
  <c r="E225" i="9"/>
  <c r="M224" i="9"/>
  <c r="L224" i="9"/>
  <c r="F224" i="9"/>
  <c r="B224" i="9" s="1"/>
  <c r="E224" i="9"/>
  <c r="M223" i="9"/>
  <c r="L223" i="9"/>
  <c r="F223" i="9" s="1"/>
  <c r="E223" i="9"/>
  <c r="M222" i="9"/>
  <c r="L222" i="9"/>
  <c r="F222" i="9"/>
  <c r="B222" i="9" s="1"/>
  <c r="E222" i="9"/>
  <c r="M221" i="9"/>
  <c r="L221" i="9"/>
  <c r="F221" i="9" s="1"/>
  <c r="E221" i="9"/>
  <c r="M220" i="9"/>
  <c r="L220" i="9"/>
  <c r="F220" i="9"/>
  <c r="B220" i="9" s="1"/>
  <c r="E220" i="9"/>
  <c r="M219" i="9"/>
  <c r="L219" i="9"/>
  <c r="F219" i="9" s="1"/>
  <c r="E219" i="9"/>
  <c r="M218" i="9"/>
  <c r="L218" i="9"/>
  <c r="F218" i="9"/>
  <c r="B218" i="9" s="1"/>
  <c r="E218" i="9"/>
  <c r="M217" i="9"/>
  <c r="L217" i="9"/>
  <c r="F217" i="9" s="1"/>
  <c r="E217" i="9"/>
  <c r="M216" i="9"/>
  <c r="L216" i="9"/>
  <c r="F216" i="9"/>
  <c r="B216" i="9" s="1"/>
  <c r="E216" i="9"/>
  <c r="M215" i="9"/>
  <c r="L215" i="9"/>
  <c r="F215" i="9" s="1"/>
  <c r="E215" i="9"/>
  <c r="M214" i="9"/>
  <c r="L214" i="9"/>
  <c r="F214" i="9"/>
  <c r="B214" i="9" s="1"/>
  <c r="E214" i="9"/>
  <c r="E213" i="9"/>
  <c r="F212" i="9"/>
  <c r="F211" i="9"/>
  <c r="F210" i="9"/>
  <c r="G209" i="9"/>
  <c r="E209" i="9" s="1"/>
  <c r="B209" i="9" s="1"/>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G181" i="9"/>
  <c r="E181" i="9" s="1"/>
  <c r="B181" i="9" s="1"/>
  <c r="F181" i="9"/>
  <c r="F180" i="9"/>
  <c r="G179" i="9"/>
  <c r="E179" i="9" s="1"/>
  <c r="B179" i="9" s="1"/>
  <c r="F179" i="9"/>
  <c r="F178" i="9"/>
  <c r="F177" i="9"/>
  <c r="F176" i="9"/>
  <c r="G175" i="9"/>
  <c r="E175" i="9" s="1"/>
  <c r="B175" i="9" s="1"/>
  <c r="F175" i="9"/>
  <c r="F174" i="9"/>
  <c r="G173" i="9"/>
  <c r="E173" i="9" s="1"/>
  <c r="B173" i="9" s="1"/>
  <c r="F173" i="9"/>
  <c r="F172" i="9"/>
  <c r="G171" i="9"/>
  <c r="E171" i="9" s="1"/>
  <c r="B171" i="9" s="1"/>
  <c r="F171" i="9"/>
  <c r="F170" i="9"/>
  <c r="G169" i="9"/>
  <c r="E169" i="9" s="1"/>
  <c r="B169" i="9" s="1"/>
  <c r="F169" i="9"/>
  <c r="F168" i="9"/>
  <c r="G167" i="9"/>
  <c r="E167" i="9" s="1"/>
  <c r="B167" i="9" s="1"/>
  <c r="F167" i="9"/>
  <c r="F166" i="9"/>
  <c r="G165" i="9"/>
  <c r="F165" i="9"/>
  <c r="F164" i="9"/>
  <c r="F163" i="9"/>
  <c r="F162" i="9"/>
  <c r="F161" i="9"/>
  <c r="H160" i="9"/>
  <c r="G160" i="9"/>
  <c r="E160" i="9" s="1"/>
  <c r="B160" i="9" s="1"/>
  <c r="F160" i="9"/>
  <c r="H159" i="9"/>
  <c r="G159" i="9"/>
  <c r="E159" i="9" s="1"/>
  <c r="B159" i="9" s="1"/>
  <c r="F159" i="9"/>
  <c r="H158" i="9"/>
  <c r="E158" i="9" s="1"/>
  <c r="B158" i="9" s="1"/>
  <c r="G158" i="9"/>
  <c r="F158" i="9"/>
  <c r="H157" i="9"/>
  <c r="G157" i="9"/>
  <c r="E157" i="9" s="1"/>
  <c r="B157" i="9" s="1"/>
  <c r="F157" i="9"/>
  <c r="H156" i="9"/>
  <c r="G156" i="9"/>
  <c r="E156" i="9" s="1"/>
  <c r="B156" i="9" s="1"/>
  <c r="F156" i="9"/>
  <c r="H155" i="9"/>
  <c r="G155" i="9"/>
  <c r="E155" i="9" s="1"/>
  <c r="B155" i="9" s="1"/>
  <c r="F155" i="9"/>
  <c r="H154" i="9"/>
  <c r="E154" i="9" s="1"/>
  <c r="B154" i="9" s="1"/>
  <c r="G154" i="9"/>
  <c r="F154" i="9"/>
  <c r="H153" i="9"/>
  <c r="G153" i="9"/>
  <c r="E153" i="9" s="1"/>
  <c r="B153" i="9" s="1"/>
  <c r="F153" i="9"/>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B148" i="9"/>
  <c r="H147" i="9"/>
  <c r="G147" i="9"/>
  <c r="F147" i="9"/>
  <c r="E147" i="9"/>
  <c r="B147" i="9" s="1"/>
  <c r="H146" i="9"/>
  <c r="E146" i="9" s="1"/>
  <c r="G146" i="9"/>
  <c r="F146" i="9"/>
  <c r="B146" i="9"/>
  <c r="H145" i="9"/>
  <c r="G145" i="9"/>
  <c r="F145" i="9"/>
  <c r="E145" i="9"/>
  <c r="B145" i="9" s="1"/>
  <c r="H144" i="9"/>
  <c r="G144" i="9"/>
  <c r="E144" i="9" s="1"/>
  <c r="F144" i="9"/>
  <c r="B144" i="9"/>
  <c r="G143" i="9"/>
  <c r="E143" i="9" s="1"/>
  <c r="B143" i="9" s="1"/>
  <c r="F143" i="9"/>
  <c r="H142" i="9"/>
  <c r="E142" i="9" s="1"/>
  <c r="B142" i="9" s="1"/>
  <c r="G142" i="9"/>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E137" i="9" s="1"/>
  <c r="B137" i="9" s="1"/>
  <c r="F137" i="9"/>
  <c r="H136" i="9"/>
  <c r="G136" i="9"/>
  <c r="F136" i="9"/>
  <c r="H135" i="9"/>
  <c r="G135" i="9"/>
  <c r="F135" i="9"/>
  <c r="H134" i="9"/>
  <c r="E134" i="9" s="1"/>
  <c r="B134" i="9" s="1"/>
  <c r="G134" i="9"/>
  <c r="F134" i="9"/>
  <c r="H133" i="9"/>
  <c r="G133" i="9"/>
  <c r="F133" i="9"/>
  <c r="E133" i="9"/>
  <c r="B133" i="9" s="1"/>
  <c r="H132" i="9"/>
  <c r="G132" i="9"/>
  <c r="E132" i="9" s="1"/>
  <c r="F132" i="9"/>
  <c r="B132" i="9"/>
  <c r="H131" i="9"/>
  <c r="G131" i="9"/>
  <c r="F131" i="9"/>
  <c r="E131" i="9"/>
  <c r="B131" i="9" s="1"/>
  <c r="H130" i="9"/>
  <c r="E130" i="9" s="1"/>
  <c r="G130" i="9"/>
  <c r="F130" i="9"/>
  <c r="B130" i="9"/>
  <c r="H129" i="9"/>
  <c r="G129" i="9"/>
  <c r="F129" i="9"/>
  <c r="E129" i="9"/>
  <c r="B129" i="9" s="1"/>
  <c r="H128" i="9"/>
  <c r="G128" i="9"/>
  <c r="E128" i="9" s="1"/>
  <c r="F128" i="9"/>
  <c r="B128" i="9"/>
  <c r="H127" i="9"/>
  <c r="G127" i="9"/>
  <c r="F127" i="9"/>
  <c r="E127" i="9"/>
  <c r="B127" i="9" s="1"/>
  <c r="H126" i="9"/>
  <c r="E126" i="9" s="1"/>
  <c r="G126" i="9"/>
  <c r="F126" i="9"/>
  <c r="B126" i="9"/>
  <c r="H125" i="9"/>
  <c r="G125" i="9"/>
  <c r="F125" i="9"/>
  <c r="E125" i="9"/>
  <c r="B125" i="9" s="1"/>
  <c r="H124" i="9"/>
  <c r="G124" i="9"/>
  <c r="E124" i="9" s="1"/>
  <c r="F124" i="9"/>
  <c r="B124" i="9"/>
  <c r="H123" i="9"/>
  <c r="G123" i="9"/>
  <c r="F123" i="9"/>
  <c r="E123" i="9"/>
  <c r="B123" i="9" s="1"/>
  <c r="H122" i="9"/>
  <c r="E122" i="9" s="1"/>
  <c r="G122" i="9"/>
  <c r="F122" i="9"/>
  <c r="B122" i="9"/>
  <c r="H121" i="9"/>
  <c r="G121" i="9"/>
  <c r="F121" i="9"/>
  <c r="E121" i="9"/>
  <c r="B121" i="9" s="1"/>
  <c r="H120" i="9"/>
  <c r="G120" i="9"/>
  <c r="E120" i="9" s="1"/>
  <c r="F120" i="9"/>
  <c r="B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E114" i="9" s="1"/>
  <c r="G114" i="9"/>
  <c r="F114" i="9"/>
  <c r="B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G98" i="9"/>
  <c r="F98" i="9"/>
  <c r="B98" i="9"/>
  <c r="H97" i="9"/>
  <c r="G97" i="9"/>
  <c r="F97" i="9"/>
  <c r="E97" i="9"/>
  <c r="B97" i="9" s="1"/>
  <c r="H96" i="9"/>
  <c r="G96" i="9"/>
  <c r="E96" i="9" s="1"/>
  <c r="F96" i="9"/>
  <c r="B96" i="9"/>
  <c r="H95" i="9"/>
  <c r="G95" i="9"/>
  <c r="F95" i="9"/>
  <c r="E95" i="9"/>
  <c r="B95" i="9" s="1"/>
  <c r="H94" i="9"/>
  <c r="E94" i="9" s="1"/>
  <c r="G94" i="9"/>
  <c r="F94" i="9"/>
  <c r="B94" i="9"/>
  <c r="H93" i="9"/>
  <c r="G93" i="9"/>
  <c r="F93" i="9"/>
  <c r="E93" i="9"/>
  <c r="B93" i="9" s="1"/>
  <c r="H92" i="9"/>
  <c r="G92" i="9"/>
  <c r="E92" i="9" s="1"/>
  <c r="F92" i="9"/>
  <c r="B92" i="9"/>
  <c r="H91" i="9"/>
  <c r="G91" i="9"/>
  <c r="F91" i="9"/>
  <c r="E91" i="9"/>
  <c r="B91" i="9" s="1"/>
  <c r="H90" i="9"/>
  <c r="E90" i="9" s="1"/>
  <c r="G90" i="9"/>
  <c r="F90" i="9"/>
  <c r="B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E82" i="9" s="1"/>
  <c r="G82" i="9"/>
  <c r="F82" i="9"/>
  <c r="B82" i="9"/>
  <c r="H81" i="9"/>
  <c r="G81" i="9"/>
  <c r="E81" i="9" s="1"/>
  <c r="B81" i="9" s="1"/>
  <c r="F81" i="9"/>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E71" i="9" s="1"/>
  <c r="F71" i="9"/>
  <c r="B71" i="9"/>
  <c r="H70" i="9"/>
  <c r="G70" i="9"/>
  <c r="F70" i="9"/>
  <c r="E70" i="9"/>
  <c r="B70" i="9" s="1"/>
  <c r="H69" i="9"/>
  <c r="G69" i="9"/>
  <c r="F69" i="9"/>
  <c r="E69" i="9"/>
  <c r="H68" i="9"/>
  <c r="G68" i="9"/>
  <c r="E68" i="9" s="1"/>
  <c r="F68" i="9"/>
  <c r="B68" i="9" s="1"/>
  <c r="H67" i="9"/>
  <c r="G67" i="9"/>
  <c r="F67" i="9"/>
  <c r="E67" i="9"/>
  <c r="B67" i="9" s="1"/>
  <c r="H66" i="9"/>
  <c r="E66" i="9" s="1"/>
  <c r="G66" i="9"/>
  <c r="F66" i="9"/>
  <c r="B66" i="9" s="1"/>
  <c r="H65" i="9"/>
  <c r="G65" i="9"/>
  <c r="F65" i="9"/>
  <c r="E65" i="9"/>
  <c r="B65" i="9" s="1"/>
  <c r="H64" i="9"/>
  <c r="G64" i="9"/>
  <c r="E64" i="9" s="1"/>
  <c r="F64" i="9"/>
  <c r="B64" i="9"/>
  <c r="H63" i="9"/>
  <c r="G63" i="9"/>
  <c r="F63" i="9"/>
  <c r="E63" i="9"/>
  <c r="B63" i="9" s="1"/>
  <c r="H62" i="9"/>
  <c r="E62" i="9" s="1"/>
  <c r="G62" i="9"/>
  <c r="F62" i="9"/>
  <c r="B62" i="9" s="1"/>
  <c r="H61" i="9"/>
  <c r="G61" i="9"/>
  <c r="F61" i="9"/>
  <c r="E61" i="9"/>
  <c r="B61" i="9" s="1"/>
  <c r="H60" i="9"/>
  <c r="G60" i="9"/>
  <c r="E60" i="9" s="1"/>
  <c r="F60" i="9"/>
  <c r="B60" i="9"/>
  <c r="H59" i="9"/>
  <c r="G59" i="9"/>
  <c r="F59" i="9"/>
  <c r="E59" i="9"/>
  <c r="B59" i="9" s="1"/>
  <c r="H58" i="9"/>
  <c r="E58" i="9" s="1"/>
  <c r="G58" i="9"/>
  <c r="F58" i="9"/>
  <c r="B58" i="9"/>
  <c r="H57" i="9"/>
  <c r="G57" i="9"/>
  <c r="F57" i="9"/>
  <c r="E57" i="9"/>
  <c r="B57" i="9" s="1"/>
  <c r="H56" i="9"/>
  <c r="G56" i="9"/>
  <c r="E56" i="9" s="1"/>
  <c r="F56" i="9"/>
  <c r="B56" i="9"/>
  <c r="H55" i="9"/>
  <c r="G55" i="9"/>
  <c r="F55" i="9"/>
  <c r="E55" i="9"/>
  <c r="B55" i="9" s="1"/>
  <c r="H54" i="9"/>
  <c r="E54" i="9" s="1"/>
  <c r="G54" i="9"/>
  <c r="F54" i="9"/>
  <c r="H53" i="9"/>
  <c r="G53" i="9"/>
  <c r="E53" i="9" s="1"/>
  <c r="B53" i="9" s="1"/>
  <c r="F53" i="9"/>
  <c r="H52" i="9"/>
  <c r="G52" i="9"/>
  <c r="E52" i="9" s="1"/>
  <c r="B52" i="9" s="1"/>
  <c r="F52" i="9"/>
  <c r="H51" i="9"/>
  <c r="G51" i="9"/>
  <c r="E51" i="9" s="1"/>
  <c r="B51" i="9" s="1"/>
  <c r="F51" i="9"/>
  <c r="H50" i="9"/>
  <c r="E50" i="9" s="1"/>
  <c r="G50" i="9"/>
  <c r="F50" i="9"/>
  <c r="B50" i="9"/>
  <c r="H49" i="9"/>
  <c r="G49" i="9"/>
  <c r="E49" i="9" s="1"/>
  <c r="B49" i="9" s="1"/>
  <c r="F49" i="9"/>
  <c r="H48" i="9"/>
  <c r="G48" i="9"/>
  <c r="E48" i="9" s="1"/>
  <c r="B48" i="9" s="1"/>
  <c r="F48" i="9"/>
  <c r="H47" i="9"/>
  <c r="G47" i="9"/>
  <c r="E47" i="9" s="1"/>
  <c r="B47" i="9" s="1"/>
  <c r="F47" i="9"/>
  <c r="H46" i="9"/>
  <c r="E46" i="9" s="1"/>
  <c r="B46" i="9" s="1"/>
  <c r="G46" i="9"/>
  <c r="F46" i="9"/>
  <c r="H45" i="9"/>
  <c r="G45" i="9"/>
  <c r="E45" i="9" s="1"/>
  <c r="B45" i="9" s="1"/>
  <c r="F45" i="9"/>
  <c r="H44" i="9"/>
  <c r="G44" i="9"/>
  <c r="E44" i="9" s="1"/>
  <c r="B44" i="9" s="1"/>
  <c r="F44" i="9"/>
  <c r="H43" i="9"/>
  <c r="G43" i="9"/>
  <c r="F43" i="9"/>
  <c r="E43" i="9"/>
  <c r="B43" i="9" s="1"/>
  <c r="H42" i="9"/>
  <c r="E42" i="9" s="1"/>
  <c r="G42" i="9"/>
  <c r="F42" i="9"/>
  <c r="B42" i="9"/>
  <c r="H41" i="9"/>
  <c r="G41" i="9"/>
  <c r="F41" i="9"/>
  <c r="E41" i="9"/>
  <c r="B41" i="9" s="1"/>
  <c r="H40" i="9"/>
  <c r="G40" i="9"/>
  <c r="F40" i="9"/>
  <c r="H39" i="9"/>
  <c r="G39" i="9"/>
  <c r="F39" i="9"/>
  <c r="E39" i="9"/>
  <c r="B39" i="9" s="1"/>
  <c r="H38" i="9"/>
  <c r="G38" i="9"/>
  <c r="F38" i="9"/>
  <c r="E38" i="9"/>
  <c r="H37" i="9"/>
  <c r="G37" i="9"/>
  <c r="E37" i="9" s="1"/>
  <c r="F37" i="9"/>
  <c r="H36" i="9"/>
  <c r="G36" i="9"/>
  <c r="E36" i="9" s="1"/>
  <c r="F36" i="9"/>
  <c r="H35" i="9"/>
  <c r="G35" i="9"/>
  <c r="E35" i="9" s="1"/>
  <c r="B35" i="9" s="1"/>
  <c r="F35" i="9"/>
  <c r="H34" i="9"/>
  <c r="E34" i="9" s="1"/>
  <c r="G34" i="9"/>
  <c r="F34" i="9"/>
  <c r="B34" i="9" s="1"/>
  <c r="H33" i="9"/>
  <c r="G33" i="9"/>
  <c r="E33" i="9" s="1"/>
  <c r="B33" i="9" s="1"/>
  <c r="F33" i="9"/>
  <c r="H32" i="9"/>
  <c r="G32" i="9"/>
  <c r="E32" i="9" s="1"/>
  <c r="B32" i="9" s="1"/>
  <c r="F32" i="9"/>
  <c r="H31" i="9"/>
  <c r="G31" i="9"/>
  <c r="E31" i="9" s="1"/>
  <c r="B31" i="9" s="1"/>
  <c r="F31" i="9"/>
  <c r="H30" i="9"/>
  <c r="E30" i="9" s="1"/>
  <c r="G30" i="9"/>
  <c r="F30" i="9"/>
  <c r="B30" i="9" s="1"/>
  <c r="H29" i="9"/>
  <c r="G29" i="9"/>
  <c r="E29" i="9" s="1"/>
  <c r="B29" i="9" s="1"/>
  <c r="F29" i="9"/>
  <c r="H28" i="9"/>
  <c r="G28" i="9"/>
  <c r="E28" i="9" s="1"/>
  <c r="B28" i="9" s="1"/>
  <c r="F28" i="9"/>
  <c r="H27" i="9"/>
  <c r="G27" i="9"/>
  <c r="E27" i="9" s="1"/>
  <c r="B27" i="9" s="1"/>
  <c r="F27" i="9"/>
  <c r="H26" i="9"/>
  <c r="E26" i="9" s="1"/>
  <c r="G26" i="9"/>
  <c r="F26" i="9"/>
  <c r="B26" i="9"/>
  <c r="H25" i="9"/>
  <c r="G25" i="9"/>
  <c r="E25" i="9" s="1"/>
  <c r="B25" i="9" s="1"/>
  <c r="F25" i="9"/>
  <c r="H24" i="9"/>
  <c r="G24" i="9"/>
  <c r="E24" i="9" s="1"/>
  <c r="B24" i="9" s="1"/>
  <c r="F24" i="9"/>
  <c r="H23" i="9"/>
  <c r="G23" i="9"/>
  <c r="E23" i="9" s="1"/>
  <c r="B23" i="9" s="1"/>
  <c r="F23" i="9"/>
  <c r="H22" i="9"/>
  <c r="E22" i="9" s="1"/>
  <c r="G22" i="9"/>
  <c r="F22" i="9"/>
  <c r="F21" i="9"/>
  <c r="F4" i="9"/>
  <c r="O3" i="9"/>
  <c r="G275" i="9" s="1"/>
  <c r="E275" i="9" s="1"/>
  <c r="B275" i="9" s="1"/>
  <c r="I3" i="9"/>
  <c r="H3" i="9"/>
  <c r="G3" i="9"/>
  <c r="D101" i="8"/>
  <c r="D95" i="8"/>
  <c r="C1570" i="1" s="1"/>
  <c r="G1570" i="1" s="1"/>
  <c r="D90" i="8"/>
  <c r="D85" i="8"/>
  <c r="C1560" i="1" s="1"/>
  <c r="H1560" i="1" s="1"/>
  <c r="D80" i="8"/>
  <c r="D75" i="8"/>
  <c r="D70" i="8"/>
  <c r="D65" i="8"/>
  <c r="C1540" i="1" s="1"/>
  <c r="D60" i="8"/>
  <c r="C1535" i="1" s="1"/>
  <c r="H1535" i="1" s="1"/>
  <c r="D55" i="8"/>
  <c r="C1530" i="1" s="1"/>
  <c r="G1530" i="1" s="1"/>
  <c r="D50" i="8"/>
  <c r="D49" i="8"/>
  <c r="D44" i="8"/>
  <c r="C1519" i="1" s="1"/>
  <c r="H1519" i="1" s="1"/>
  <c r="D36" i="8"/>
  <c r="D26" i="8"/>
  <c r="D18" i="8"/>
  <c r="D8" i="8"/>
  <c r="D6" i="8"/>
  <c r="E44" i="7"/>
  <c r="D44" i="7"/>
  <c r="E39" i="7"/>
  <c r="D39" i="7"/>
  <c r="D38" i="7" s="1"/>
  <c r="C1469" i="1" s="1"/>
  <c r="E38" i="7"/>
  <c r="E30" i="7"/>
  <c r="D1461" i="1" s="1"/>
  <c r="D30" i="7"/>
  <c r="E23" i="7"/>
  <c r="D1454" i="1" s="1"/>
  <c r="D23" i="7"/>
  <c r="E22" i="7"/>
  <c r="D22" i="7"/>
  <c r="E14" i="7"/>
  <c r="D1445" i="1" s="1"/>
  <c r="D14" i="7"/>
  <c r="E7" i="7"/>
  <c r="E6" i="7" s="1"/>
  <c r="D7" i="7"/>
  <c r="D6" i="7" s="1"/>
  <c r="D5" i="7"/>
  <c r="F140" i="6"/>
  <c r="F139" i="6"/>
  <c r="F138" i="6"/>
  <c r="F137" i="6"/>
  <c r="F136" i="6"/>
  <c r="F135" i="6"/>
  <c r="F134" i="6"/>
  <c r="F133" i="6"/>
  <c r="F132" i="6"/>
  <c r="F131" i="6"/>
  <c r="E130" i="6"/>
  <c r="E129" i="6" s="1"/>
  <c r="D130" i="6"/>
  <c r="F129" i="6"/>
  <c r="D129" i="6"/>
  <c r="C1423" i="1" s="1"/>
  <c r="F128" i="6"/>
  <c r="F127" i="6"/>
  <c r="F126" i="6"/>
  <c r="F125" i="6"/>
  <c r="F124" i="6"/>
  <c r="F123" i="6"/>
  <c r="E122" i="6"/>
  <c r="E114" i="6" s="1"/>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C1393" i="1" s="1"/>
  <c r="F98" i="6"/>
  <c r="F97" i="6"/>
  <c r="F96" i="6"/>
  <c r="F95" i="6"/>
  <c r="E94" i="6"/>
  <c r="D94" i="6"/>
  <c r="F93" i="6"/>
  <c r="F92" i="6"/>
  <c r="F91" i="6"/>
  <c r="F90" i="6"/>
  <c r="E90" i="6"/>
  <c r="D1384" i="1" s="1"/>
  <c r="D90" i="6"/>
  <c r="E89" i="6"/>
  <c r="D1383"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F43" i="6"/>
  <c r="E43" i="6"/>
  <c r="D43" i="6"/>
  <c r="C1337" i="1" s="1"/>
  <c r="F42" i="6"/>
  <c r="F41" i="6"/>
  <c r="F40" i="6"/>
  <c r="E39" i="6"/>
  <c r="D39" i="6"/>
  <c r="F38" i="6"/>
  <c r="F37" i="6"/>
  <c r="E36" i="6"/>
  <c r="D36" i="6"/>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C1307" i="1"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F246" i="5"/>
  <c r="E246" i="5"/>
  <c r="D246" i="5"/>
  <c r="E245" i="5"/>
  <c r="D245" i="5"/>
  <c r="F244" i="5"/>
  <c r="F243" i="5"/>
  <c r="F242" i="5"/>
  <c r="E242" i="5"/>
  <c r="D1219" i="1" s="1"/>
  <c r="D242" i="5"/>
  <c r="C1219" i="1" s="1"/>
  <c r="F241" i="5"/>
  <c r="F240" i="5"/>
  <c r="F239" i="5"/>
  <c r="E239" i="5"/>
  <c r="D239" i="5"/>
  <c r="F238" i="5"/>
  <c r="E238" i="5"/>
  <c r="D238" i="5"/>
  <c r="F236" i="5"/>
  <c r="F235" i="5"/>
  <c r="E234" i="5"/>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F180" i="5"/>
  <c r="E180" i="5"/>
  <c r="E177" i="5" s="1"/>
  <c r="H308" i="9" s="1"/>
  <c r="D180" i="5"/>
  <c r="D177" i="5" s="1"/>
  <c r="G308" i="9" s="1"/>
  <c r="F179" i="5"/>
  <c r="F178" i="5"/>
  <c r="F177" i="5"/>
  <c r="D176" i="5"/>
  <c r="F173" i="5"/>
  <c r="F172" i="5"/>
  <c r="F171" i="5"/>
  <c r="F170" i="5"/>
  <c r="E170" i="5"/>
  <c r="D1148" i="1" s="1"/>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E291" i="9" s="1"/>
  <c r="F148" i="5"/>
  <c r="F147" i="5"/>
  <c r="E146" i="5"/>
  <c r="D1124" i="1" s="1"/>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F106" i="5"/>
  <c r="E106" i="5"/>
  <c r="D106" i="5"/>
  <c r="C1084" i="1" s="1"/>
  <c r="F105" i="5"/>
  <c r="F104" i="5"/>
  <c r="F103" i="5"/>
  <c r="F102" i="5"/>
  <c r="F101" i="5"/>
  <c r="F100" i="5"/>
  <c r="F99" i="5"/>
  <c r="F98" i="5"/>
  <c r="F97" i="5"/>
  <c r="F96" i="5"/>
  <c r="F95" i="5"/>
  <c r="F94" i="5"/>
  <c r="F93" i="5"/>
  <c r="F92" i="5"/>
  <c r="F91" i="5"/>
  <c r="F90" i="5"/>
  <c r="F89" i="5"/>
  <c r="F88" i="5"/>
  <c r="E88" i="5"/>
  <c r="H290" i="9" s="1"/>
  <c r="D88" i="5"/>
  <c r="C1066" i="1" s="1"/>
  <c r="E87" i="5"/>
  <c r="D87" i="5"/>
  <c r="F86" i="5"/>
  <c r="F85" i="5"/>
  <c r="F84" i="5"/>
  <c r="F83" i="5"/>
  <c r="F82" i="5"/>
  <c r="F81" i="5"/>
  <c r="F80" i="5"/>
  <c r="F79" i="5"/>
  <c r="E79" i="5"/>
  <c r="D1057" i="1" s="1"/>
  <c r="D79" i="5"/>
  <c r="F78" i="5"/>
  <c r="E78" i="5"/>
  <c r="D1056" i="1" s="1"/>
  <c r="D78" i="5"/>
  <c r="C1056" i="1" s="1"/>
  <c r="F77" i="5"/>
  <c r="F76" i="5"/>
  <c r="F75" i="5"/>
  <c r="F74" i="5"/>
  <c r="F73" i="5"/>
  <c r="F72" i="5"/>
  <c r="F71" i="5"/>
  <c r="E70" i="5"/>
  <c r="D70" i="5"/>
  <c r="E69" i="5"/>
  <c r="F67" i="5"/>
  <c r="F66" i="5"/>
  <c r="F65" i="5"/>
  <c r="F64" i="5"/>
  <c r="E63" i="5"/>
  <c r="D1041" i="1" s="1"/>
  <c r="D63" i="5"/>
  <c r="F62" i="5"/>
  <c r="F61" i="5"/>
  <c r="F60" i="5"/>
  <c r="F59" i="5"/>
  <c r="F58" i="5"/>
  <c r="F57" i="5"/>
  <c r="E56" i="5"/>
  <c r="D56" i="5"/>
  <c r="F55" i="5"/>
  <c r="F54" i="5"/>
  <c r="F53" i="5"/>
  <c r="F52" i="5"/>
  <c r="E52" i="5"/>
  <c r="D52" i="5"/>
  <c r="C1030" i="1"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E632" i="4"/>
  <c r="D632" i="4"/>
  <c r="F631" i="4"/>
  <c r="F630" i="4"/>
  <c r="E629" i="4"/>
  <c r="D629" i="4"/>
  <c r="F628" i="4"/>
  <c r="F627" i="4"/>
  <c r="E626" i="4"/>
  <c r="D620" i="1" s="1"/>
  <c r="D626" i="4"/>
  <c r="E625" i="4"/>
  <c r="F624" i="4"/>
  <c r="F623" i="4"/>
  <c r="F622" i="4"/>
  <c r="F621" i="4"/>
  <c r="F620" i="4"/>
  <c r="F619" i="4"/>
  <c r="F618" i="4"/>
  <c r="F617" i="4"/>
  <c r="E617" i="4"/>
  <c r="D617" i="4"/>
  <c r="F616" i="4"/>
  <c r="F615" i="4"/>
  <c r="F614" i="4"/>
  <c r="F613" i="4"/>
  <c r="F612" i="4"/>
  <c r="E612" i="4"/>
  <c r="D612" i="4"/>
  <c r="C606" i="1" s="1"/>
  <c r="F611" i="4"/>
  <c r="F610" i="4"/>
  <c r="F609" i="4"/>
  <c r="F608" i="4"/>
  <c r="F607" i="4"/>
  <c r="F606" i="4"/>
  <c r="F605" i="4"/>
  <c r="E605" i="4"/>
  <c r="D605" i="4"/>
  <c r="F604" i="4"/>
  <c r="F603" i="4"/>
  <c r="E603" i="4"/>
  <c r="H143" i="9" s="1"/>
  <c r="D603" i="4"/>
  <c r="F602" i="4"/>
  <c r="F601" i="4"/>
  <c r="F600" i="4"/>
  <c r="E599" i="4"/>
  <c r="D599" i="4"/>
  <c r="F598" i="4"/>
  <c r="F597" i="4"/>
  <c r="F596" i="4"/>
  <c r="F595" i="4"/>
  <c r="E594" i="4"/>
  <c r="D594" i="4"/>
  <c r="F592" i="4"/>
  <c r="F591" i="4"/>
  <c r="E590" i="4"/>
  <c r="D590" i="4"/>
  <c r="F589" i="4"/>
  <c r="F588" i="4"/>
  <c r="E587" i="4"/>
  <c r="D587" i="4"/>
  <c r="F586" i="4"/>
  <c r="E585" i="4"/>
  <c r="D579" i="1" s="1"/>
  <c r="D585" i="4"/>
  <c r="F584" i="4"/>
  <c r="F583" i="4"/>
  <c r="F582" i="4"/>
  <c r="F581" i="4"/>
  <c r="E581" i="4"/>
  <c r="E580" i="4" s="1"/>
  <c r="D581" i="4"/>
  <c r="F579" i="4"/>
  <c r="F578" i="4"/>
  <c r="F577" i="4"/>
  <c r="E577" i="4"/>
  <c r="D577" i="4"/>
  <c r="F576" i="4"/>
  <c r="F575"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E507" i="4"/>
  <c r="F507" i="4" s="1"/>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2" i="1" s="1"/>
  <c r="D478" i="4"/>
  <c r="F478" i="4" s="1"/>
  <c r="F477" i="4"/>
  <c r="F476" i="4"/>
  <c r="F475" i="4"/>
  <c r="F474" i="4"/>
  <c r="E473" i="4"/>
  <c r="D473" i="4"/>
  <c r="F473" i="4" s="1"/>
  <c r="F472" i="4"/>
  <c r="D472" i="4"/>
  <c r="F471" i="4"/>
  <c r="F470" i="4"/>
  <c r="E469" i="4"/>
  <c r="D469" i="4"/>
  <c r="F469" i="4" s="1"/>
  <c r="F468" i="4"/>
  <c r="F467" i="4"/>
  <c r="F466" i="4"/>
  <c r="E466" i="4"/>
  <c r="D466" i="4"/>
  <c r="H166" i="9"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1" i="1" s="1"/>
  <c r="D427" i="4"/>
  <c r="F426" i="4"/>
  <c r="F425" i="4"/>
  <c r="F424" i="4"/>
  <c r="F423" i="4"/>
  <c r="E422" i="4"/>
  <c r="D422" i="4"/>
  <c r="E421" i="4"/>
  <c r="E418" i="4"/>
  <c r="F418" i="4" s="1"/>
  <c r="D418" i="4"/>
  <c r="E417" i="4"/>
  <c r="D417" i="4"/>
  <c r="E416" i="4"/>
  <c r="D416" i="4"/>
  <c r="C411" i="1" s="1"/>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F268" i="4" s="1"/>
  <c r="F267" i="4"/>
  <c r="F266" i="4"/>
  <c r="F265" i="4"/>
  <c r="F264"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8" i="4"/>
  <c r="F217" i="4"/>
  <c r="F216" i="4"/>
  <c r="E216" i="4"/>
  <c r="D216" i="4"/>
  <c r="D215" i="4" s="1"/>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D163" i="4" s="1"/>
  <c r="F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4" i="4"/>
  <c r="E133" i="4"/>
  <c r="F132" i="4"/>
  <c r="F131" i="4"/>
  <c r="F130" i="4"/>
  <c r="F129" i="4"/>
  <c r="F128" i="4"/>
  <c r="E128" i="4"/>
  <c r="D128" i="4"/>
  <c r="F127" i="4"/>
  <c r="F126" i="4"/>
  <c r="F125" i="4"/>
  <c r="E125" i="4"/>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8" i="4"/>
  <c r="F57" i="4"/>
  <c r="F56" i="4"/>
  <c r="F55" i="4"/>
  <c r="F54" i="4"/>
  <c r="E54" i="4"/>
  <c r="D54" i="4"/>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E7" i="4"/>
  <c r="I36" i="3"/>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H25" i="3"/>
  <c r="G25" i="3"/>
  <c r="B25" i="3"/>
  <c r="G24" i="3"/>
  <c r="B24" i="3"/>
  <c r="G23" i="3"/>
  <c r="B23" i="3"/>
  <c r="H22" i="3"/>
  <c r="G22" i="3"/>
  <c r="B22" i="3"/>
  <c r="G21" i="3"/>
  <c r="B21" i="3"/>
  <c r="G20" i="3"/>
  <c r="B20" i="3"/>
  <c r="G19" i="3"/>
  <c r="B19" i="3"/>
  <c r="G18" i="3"/>
  <c r="B18" i="3"/>
  <c r="G17" i="3"/>
  <c r="B17" i="3"/>
  <c r="G16" i="3"/>
  <c r="B16" i="3"/>
  <c r="H10" i="3" a="1"/>
  <c r="H10" i="3"/>
  <c r="L3" i="9" s="1"/>
  <c r="H1580" i="1"/>
  <c r="G1580" i="1"/>
  <c r="C1580" i="1"/>
  <c r="G1579" i="1"/>
  <c r="C1579" i="1"/>
  <c r="H1579" i="1" s="1"/>
  <c r="H1578" i="1"/>
  <c r="C1578" i="1"/>
  <c r="G1578" i="1" s="1"/>
  <c r="H1577" i="1"/>
  <c r="G1577" i="1"/>
  <c r="C1577" i="1"/>
  <c r="C1576" i="1"/>
  <c r="G1575" i="1"/>
  <c r="C1575" i="1"/>
  <c r="H1575" i="1" s="1"/>
  <c r="C1574" i="1"/>
  <c r="H1573" i="1"/>
  <c r="G1573" i="1"/>
  <c r="C1573" i="1"/>
  <c r="H1572" i="1"/>
  <c r="G1572" i="1"/>
  <c r="C1572" i="1"/>
  <c r="C1571" i="1"/>
  <c r="H1570" i="1"/>
  <c r="H1569" i="1"/>
  <c r="G1569" i="1"/>
  <c r="C1569" i="1"/>
  <c r="G1568" i="1"/>
  <c r="C1568" i="1"/>
  <c r="H1568" i="1" s="1"/>
  <c r="G1567" i="1"/>
  <c r="C1567" i="1"/>
  <c r="H1567" i="1" s="1"/>
  <c r="H1566" i="1"/>
  <c r="C1566" i="1"/>
  <c r="G1566" i="1" s="1"/>
  <c r="H1565" i="1"/>
  <c r="G1565" i="1"/>
  <c r="C1565" i="1"/>
  <c r="H1564" i="1"/>
  <c r="G1564" i="1"/>
  <c r="C1564" i="1"/>
  <c r="G1563" i="1"/>
  <c r="C1563" i="1"/>
  <c r="H1563" i="1" s="1"/>
  <c r="H1562" i="1"/>
  <c r="C1562" i="1"/>
  <c r="G1562" i="1" s="1"/>
  <c r="H1561" i="1"/>
  <c r="G1561" i="1"/>
  <c r="C1561" i="1"/>
  <c r="G1560" i="1"/>
  <c r="G1559" i="1"/>
  <c r="C1559" i="1"/>
  <c r="H1559" i="1" s="1"/>
  <c r="H1558" i="1"/>
  <c r="C1558" i="1"/>
  <c r="G1558" i="1" s="1"/>
  <c r="H1557" i="1"/>
  <c r="G1557" i="1"/>
  <c r="C1557" i="1"/>
  <c r="H1556" i="1"/>
  <c r="G1556" i="1"/>
  <c r="C1556" i="1"/>
  <c r="G1555" i="1"/>
  <c r="C1555" i="1"/>
  <c r="H1555" i="1" s="1"/>
  <c r="H1554" i="1"/>
  <c r="C1554" i="1"/>
  <c r="G1554" i="1" s="1"/>
  <c r="H1553" i="1"/>
  <c r="G1553" i="1"/>
  <c r="C1553" i="1"/>
  <c r="C1552" i="1"/>
  <c r="H1552" i="1" s="1"/>
  <c r="G1551" i="1"/>
  <c r="C1551" i="1"/>
  <c r="H1551" i="1" s="1"/>
  <c r="C1550" i="1"/>
  <c r="G1550" i="1" s="1"/>
  <c r="H1549" i="1"/>
  <c r="G1549" i="1"/>
  <c r="C1549" i="1"/>
  <c r="H1548" i="1"/>
  <c r="G1548" i="1"/>
  <c r="C1548" i="1"/>
  <c r="C1547" i="1"/>
  <c r="H1547" i="1" s="1"/>
  <c r="H1546" i="1"/>
  <c r="C1546" i="1"/>
  <c r="G1546" i="1" s="1"/>
  <c r="H1545" i="1"/>
  <c r="G1545" i="1"/>
  <c r="C1545" i="1"/>
  <c r="C1544" i="1"/>
  <c r="G1543" i="1"/>
  <c r="C1543" i="1"/>
  <c r="H1543" i="1" s="1"/>
  <c r="C1542" i="1"/>
  <c r="H1541" i="1"/>
  <c r="G1541" i="1"/>
  <c r="C1541" i="1"/>
  <c r="H1540" i="1"/>
  <c r="G1540" i="1"/>
  <c r="G1539" i="1"/>
  <c r="C1539" i="1"/>
  <c r="H1539" i="1" s="1"/>
  <c r="H1538" i="1"/>
  <c r="C1538" i="1"/>
  <c r="G1538" i="1" s="1"/>
  <c r="H1537" i="1"/>
  <c r="G1537" i="1"/>
  <c r="C1537" i="1"/>
  <c r="G1536" i="1"/>
  <c r="C1536" i="1"/>
  <c r="H1536" i="1" s="1"/>
  <c r="G1535" i="1"/>
  <c r="H1534" i="1"/>
  <c r="C1534" i="1"/>
  <c r="G1534" i="1" s="1"/>
  <c r="H1533" i="1"/>
  <c r="G1533" i="1"/>
  <c r="C1533" i="1"/>
  <c r="H1532" i="1"/>
  <c r="G1532" i="1"/>
  <c r="C1532" i="1"/>
  <c r="G1531" i="1"/>
  <c r="C1531" i="1"/>
  <c r="H1531" i="1" s="1"/>
  <c r="H1530" i="1"/>
  <c r="H1529" i="1"/>
  <c r="G1529" i="1"/>
  <c r="C1529" i="1"/>
  <c r="G1528" i="1"/>
  <c r="C1528" i="1"/>
  <c r="H1528" i="1" s="1"/>
  <c r="G1527" i="1"/>
  <c r="C1527" i="1"/>
  <c r="H1527" i="1" s="1"/>
  <c r="H1526" i="1"/>
  <c r="C1526" i="1"/>
  <c r="G1526" i="1" s="1"/>
  <c r="H1525" i="1"/>
  <c r="G1525" i="1"/>
  <c r="C1525" i="1"/>
  <c r="G1523" i="1"/>
  <c r="C1523" i="1"/>
  <c r="H1523" i="1" s="1"/>
  <c r="H1522" i="1"/>
  <c r="C1522" i="1"/>
  <c r="G1522" i="1" s="1"/>
  <c r="H1521" i="1"/>
  <c r="G1521" i="1"/>
  <c r="C1521" i="1"/>
  <c r="C1520" i="1"/>
  <c r="G1519" i="1"/>
  <c r="C1516" i="1"/>
  <c r="C1515" i="1"/>
  <c r="H1514" i="1"/>
  <c r="C1514" i="1"/>
  <c r="G1514" i="1" s="1"/>
  <c r="H1513" i="1"/>
  <c r="G1513" i="1"/>
  <c r="C1513" i="1"/>
  <c r="C1512" i="1"/>
  <c r="G1511" i="1"/>
  <c r="C1511" i="1"/>
  <c r="H1511" i="1" s="1"/>
  <c r="C1510" i="1"/>
  <c r="H1509" i="1"/>
  <c r="G1509" i="1"/>
  <c r="C1509" i="1"/>
  <c r="C1508" i="1"/>
  <c r="H1508" i="1" s="1"/>
  <c r="C1507" i="1"/>
  <c r="C1506" i="1"/>
  <c r="H1505" i="1"/>
  <c r="G1505" i="1"/>
  <c r="C1505" i="1"/>
  <c r="C1504" i="1"/>
  <c r="G1504" i="1" s="1"/>
  <c r="G1503" i="1"/>
  <c r="C1503" i="1"/>
  <c r="H1503" i="1" s="1"/>
  <c r="C1502" i="1"/>
  <c r="C1500" i="1"/>
  <c r="H1498" i="1"/>
  <c r="C1498" i="1"/>
  <c r="G1498" i="1" s="1"/>
  <c r="H1497" i="1"/>
  <c r="G1497" i="1"/>
  <c r="C1497" i="1"/>
  <c r="H1496" i="1"/>
  <c r="G1496" i="1"/>
  <c r="C1496" i="1"/>
  <c r="G1495" i="1"/>
  <c r="C1495" i="1"/>
  <c r="H1495" i="1" s="1"/>
  <c r="H1494" i="1"/>
  <c r="C1494" i="1"/>
  <c r="G1494" i="1" s="1"/>
  <c r="H1493" i="1"/>
  <c r="G1493" i="1"/>
  <c r="C1493" i="1"/>
  <c r="G1492" i="1"/>
  <c r="C1492" i="1"/>
  <c r="H1492" i="1" s="1"/>
  <c r="G1491" i="1"/>
  <c r="C1491" i="1"/>
  <c r="H1491" i="1" s="1"/>
  <c r="H1490" i="1"/>
  <c r="C1490" i="1"/>
  <c r="G1490" i="1" s="1"/>
  <c r="H1489" i="1"/>
  <c r="G1489" i="1"/>
  <c r="C1489" i="1"/>
  <c r="H1488" i="1"/>
  <c r="G1488" i="1"/>
  <c r="C1488" i="1"/>
  <c r="G1487" i="1"/>
  <c r="C1487" i="1"/>
  <c r="H1487" i="1" s="1"/>
  <c r="H1486" i="1"/>
  <c r="C1486" i="1"/>
  <c r="G1486" i="1" s="1"/>
  <c r="H1485" i="1"/>
  <c r="G1485" i="1"/>
  <c r="C1485" i="1"/>
  <c r="C1484" i="1"/>
  <c r="G1483" i="1"/>
  <c r="C1483" i="1"/>
  <c r="H1483" i="1" s="1"/>
  <c r="C1482" i="1"/>
  <c r="C1480" i="1"/>
  <c r="H1480" i="1" s="1"/>
  <c r="H1479" i="1"/>
  <c r="G1479" i="1"/>
  <c r="D1479" i="1"/>
  <c r="C1479" i="1"/>
  <c r="J1479" i="1" s="1"/>
  <c r="J1478" i="1"/>
  <c r="D1478" i="1"/>
  <c r="C1478" i="1"/>
  <c r="H1478" i="1" s="1"/>
  <c r="H1477" i="1"/>
  <c r="D1477" i="1"/>
  <c r="C1477" i="1"/>
  <c r="D1476" i="1"/>
  <c r="G1476" i="1" s="1"/>
  <c r="C1476" i="1"/>
  <c r="D1475" i="1"/>
  <c r="C1475" i="1"/>
  <c r="D1474" i="1"/>
  <c r="C1474" i="1"/>
  <c r="G1473" i="1"/>
  <c r="D1473" i="1"/>
  <c r="C1473" i="1"/>
  <c r="D1472" i="1"/>
  <c r="C1472" i="1"/>
  <c r="J1471" i="1"/>
  <c r="D1471" i="1"/>
  <c r="C1471" i="1"/>
  <c r="G1470" i="1"/>
  <c r="D1470" i="1"/>
  <c r="C1470" i="1"/>
  <c r="H1470" i="1" s="1"/>
  <c r="D1469" i="1"/>
  <c r="G1469" i="1" s="1"/>
  <c r="H1468" i="1"/>
  <c r="G1468" i="1"/>
  <c r="D1468" i="1"/>
  <c r="C1468" i="1"/>
  <c r="J1468" i="1" s="1"/>
  <c r="J1467" i="1"/>
  <c r="D1467" i="1"/>
  <c r="C1467" i="1"/>
  <c r="G1466" i="1"/>
  <c r="D1466" i="1"/>
  <c r="C1466" i="1"/>
  <c r="D1465" i="1"/>
  <c r="G1465" i="1" s="1"/>
  <c r="C1465" i="1"/>
  <c r="D1464" i="1"/>
  <c r="C1464" i="1"/>
  <c r="D1463" i="1"/>
  <c r="C1463" i="1"/>
  <c r="D1462" i="1"/>
  <c r="C1462" i="1"/>
  <c r="C1461" i="1"/>
  <c r="H1461" i="1" s="1"/>
  <c r="D1460" i="1"/>
  <c r="G1460" i="1" s="1"/>
  <c r="C1460" i="1"/>
  <c r="H1459" i="1"/>
  <c r="G1459" i="1"/>
  <c r="I1459" i="1" s="1"/>
  <c r="D1459" i="1"/>
  <c r="C1459" i="1"/>
  <c r="J1459" i="1" s="1"/>
  <c r="G1458" i="1"/>
  <c r="I1458" i="1" s="1"/>
  <c r="D1458" i="1"/>
  <c r="C1458" i="1"/>
  <c r="H1458" i="1" s="1"/>
  <c r="H1457" i="1"/>
  <c r="D1457" i="1"/>
  <c r="C1457" i="1"/>
  <c r="D1456" i="1"/>
  <c r="C1456" i="1"/>
  <c r="H1455" i="1"/>
  <c r="G1455" i="1"/>
  <c r="I1455" i="1" s="1"/>
  <c r="D1455" i="1"/>
  <c r="C1455" i="1"/>
  <c r="J1455" i="1" s="1"/>
  <c r="C1454" i="1"/>
  <c r="C1453" i="1"/>
  <c r="J1452" i="1"/>
  <c r="G1452" i="1"/>
  <c r="I1452" i="1" s="1"/>
  <c r="D1452" i="1"/>
  <c r="C1452" i="1"/>
  <c r="H1452" i="1" s="1"/>
  <c r="H1451" i="1"/>
  <c r="G1451" i="1"/>
  <c r="I1451" i="1" s="1"/>
  <c r="D1451" i="1"/>
  <c r="C1451" i="1"/>
  <c r="J1451" i="1" s="1"/>
  <c r="J1450" i="1"/>
  <c r="D1450" i="1"/>
  <c r="C1450" i="1"/>
  <c r="D1449" i="1"/>
  <c r="C1449" i="1"/>
  <c r="D1448" i="1"/>
  <c r="C1448" i="1"/>
  <c r="H1447" i="1"/>
  <c r="G1447" i="1"/>
  <c r="D1447" i="1"/>
  <c r="C1447" i="1"/>
  <c r="J1447" i="1" s="1"/>
  <c r="J1446" i="1"/>
  <c r="D1446" i="1"/>
  <c r="C1446" i="1"/>
  <c r="H1446" i="1" s="1"/>
  <c r="H1445" i="1"/>
  <c r="G1445" i="1"/>
  <c r="C1445" i="1"/>
  <c r="J1445" i="1" s="1"/>
  <c r="D1444" i="1"/>
  <c r="J1444" i="1" s="1"/>
  <c r="C1444" i="1"/>
  <c r="D1443" i="1"/>
  <c r="C1443" i="1"/>
  <c r="D1442" i="1"/>
  <c r="H1442" i="1" s="1"/>
  <c r="C1442" i="1"/>
  <c r="J1441" i="1"/>
  <c r="H1441" i="1"/>
  <c r="G1441" i="1"/>
  <c r="I1441" i="1" s="1"/>
  <c r="D1441" i="1"/>
  <c r="C1441" i="1"/>
  <c r="D1440" i="1"/>
  <c r="C1440" i="1"/>
  <c r="G1439" i="1"/>
  <c r="D1439" i="1"/>
  <c r="C1439" i="1"/>
  <c r="D1438" i="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3" i="1" s="1"/>
  <c r="D1422" i="1"/>
  <c r="C1422" i="1"/>
  <c r="G1421" i="1"/>
  <c r="D1421" i="1"/>
  <c r="H1421" i="1" s="1"/>
  <c r="C1421" i="1"/>
  <c r="D1420" i="1"/>
  <c r="H1420" i="1" s="1"/>
  <c r="C1420" i="1"/>
  <c r="G1419" i="1"/>
  <c r="D1419" i="1"/>
  <c r="H1419" i="1" s="1"/>
  <c r="C1419" i="1"/>
  <c r="D1418" i="1"/>
  <c r="C1418" i="1"/>
  <c r="G1417" i="1"/>
  <c r="D1417" i="1"/>
  <c r="H1417" i="1" s="1"/>
  <c r="C1417" i="1"/>
  <c r="D1416" i="1"/>
  <c r="D1415" i="1"/>
  <c r="C1415" i="1"/>
  <c r="H1414" i="1"/>
  <c r="D1414" i="1"/>
  <c r="G1414" i="1" s="1"/>
  <c r="C1414" i="1"/>
  <c r="D1413" i="1"/>
  <c r="C1413" i="1"/>
  <c r="D1412" i="1"/>
  <c r="G1412" i="1" s="1"/>
  <c r="C1412" i="1"/>
  <c r="D1411" i="1"/>
  <c r="C1411" i="1"/>
  <c r="H1410" i="1"/>
  <c r="D1410" i="1"/>
  <c r="G1410" i="1" s="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G1400" i="1"/>
  <c r="D1400" i="1"/>
  <c r="H1400" i="1" s="1"/>
  <c r="C1400" i="1"/>
  <c r="D1399" i="1"/>
  <c r="C1399" i="1"/>
  <c r="G1398" i="1"/>
  <c r="D1398" i="1"/>
  <c r="H1398" i="1" s="1"/>
  <c r="C1398" i="1"/>
  <c r="G1397" i="1"/>
  <c r="D1397" i="1"/>
  <c r="H1397" i="1" s="1"/>
  <c r="C1397" i="1"/>
  <c r="D1396" i="1"/>
  <c r="C1396" i="1"/>
  <c r="D1395" i="1"/>
  <c r="C1395" i="1"/>
  <c r="G1394" i="1"/>
  <c r="D1394" i="1"/>
  <c r="H1394" i="1" s="1"/>
  <c r="C1394" i="1"/>
  <c r="D1393" i="1"/>
  <c r="D1392" i="1"/>
  <c r="C1392" i="1"/>
  <c r="H1391" i="1"/>
  <c r="D1391" i="1"/>
  <c r="G1391" i="1" s="1"/>
  <c r="C1391" i="1"/>
  <c r="D1390" i="1"/>
  <c r="G1390" i="1" s="1"/>
  <c r="C1390" i="1"/>
  <c r="D1389" i="1"/>
  <c r="G1389" i="1" s="1"/>
  <c r="C1389" i="1"/>
  <c r="D1388" i="1"/>
  <c r="H1387" i="1"/>
  <c r="G1387" i="1"/>
  <c r="D1387" i="1"/>
  <c r="C1387" i="1"/>
  <c r="H1386" i="1"/>
  <c r="G1386" i="1"/>
  <c r="D1386" i="1"/>
  <c r="C1386" i="1"/>
  <c r="H1385" i="1"/>
  <c r="G1385" i="1"/>
  <c r="D1385" i="1"/>
  <c r="C1385" i="1"/>
  <c r="H1384" i="1"/>
  <c r="G1384" i="1"/>
  <c r="C1384" i="1"/>
  <c r="D1382" i="1"/>
  <c r="G1382" i="1" s="1"/>
  <c r="C1382" i="1"/>
  <c r="D1381" i="1"/>
  <c r="G1381" i="1" s="1"/>
  <c r="C1381" i="1"/>
  <c r="H1380" i="1"/>
  <c r="D1380" i="1"/>
  <c r="G1380" i="1" s="1"/>
  <c r="C1380" i="1"/>
  <c r="D1379" i="1"/>
  <c r="C1379" i="1"/>
  <c r="D1378" i="1"/>
  <c r="G1378" i="1" s="1"/>
  <c r="C1378" i="1"/>
  <c r="D1377" i="1"/>
  <c r="G1377" i="1" s="1"/>
  <c r="C1377" i="1"/>
  <c r="H1376" i="1"/>
  <c r="D1376" i="1"/>
  <c r="G1376" i="1" s="1"/>
  <c r="C1376" i="1"/>
  <c r="D1375" i="1"/>
  <c r="C1375" i="1"/>
  <c r="D1374" i="1"/>
  <c r="G1374" i="1" s="1"/>
  <c r="C1374" i="1"/>
  <c r="D1373" i="1"/>
  <c r="G1373" i="1" s="1"/>
  <c r="C1373" i="1"/>
  <c r="H1372" i="1"/>
  <c r="D1372" i="1"/>
  <c r="G1372" i="1" s="1"/>
  <c r="C1372" i="1"/>
  <c r="D1371" i="1"/>
  <c r="C1371" i="1"/>
  <c r="D1370" i="1"/>
  <c r="G1370" i="1" s="1"/>
  <c r="C1370" i="1"/>
  <c r="D1369" i="1"/>
  <c r="G1369" i="1" s="1"/>
  <c r="C1369" i="1"/>
  <c r="H1368" i="1"/>
  <c r="D1368" i="1"/>
  <c r="G1368" i="1" s="1"/>
  <c r="C1368" i="1"/>
  <c r="D1367" i="1"/>
  <c r="C1367" i="1"/>
  <c r="D1366" i="1"/>
  <c r="G1366" i="1" s="1"/>
  <c r="C1366" i="1"/>
  <c r="D1365" i="1"/>
  <c r="G1365" i="1" s="1"/>
  <c r="C1365" i="1"/>
  <c r="H1364" i="1"/>
  <c r="D1364" i="1"/>
  <c r="G1364" i="1" s="1"/>
  <c r="C1364" i="1"/>
  <c r="D1363" i="1"/>
  <c r="C1363" i="1"/>
  <c r="D1362" i="1"/>
  <c r="G1362" i="1" s="1"/>
  <c r="C1362" i="1"/>
  <c r="D1361" i="1"/>
  <c r="G1361" i="1" s="1"/>
  <c r="C1361" i="1"/>
  <c r="H1360" i="1"/>
  <c r="D1360" i="1"/>
  <c r="G1360" i="1" s="1"/>
  <c r="C1360" i="1"/>
  <c r="D1359" i="1"/>
  <c r="C1359" i="1"/>
  <c r="D1358" i="1"/>
  <c r="G1358" i="1" s="1"/>
  <c r="C1358" i="1"/>
  <c r="D1357" i="1"/>
  <c r="G1357" i="1" s="1"/>
  <c r="C1357" i="1"/>
  <c r="H1356" i="1"/>
  <c r="D1356" i="1"/>
  <c r="G1356" i="1" s="1"/>
  <c r="C1356" i="1"/>
  <c r="D1355" i="1"/>
  <c r="D1354" i="1"/>
  <c r="H1354" i="1" s="1"/>
  <c r="C1354" i="1"/>
  <c r="G1353" i="1"/>
  <c r="D1353" i="1"/>
  <c r="H1353" i="1" s="1"/>
  <c r="C1353" i="1"/>
  <c r="D1352" i="1"/>
  <c r="C1352" i="1"/>
  <c r="G1351" i="1"/>
  <c r="D1351" i="1"/>
  <c r="H1351" i="1" s="1"/>
  <c r="C1351" i="1"/>
  <c r="G1350" i="1"/>
  <c r="D1350" i="1"/>
  <c r="H1350" i="1" s="1"/>
  <c r="C1350" i="1"/>
  <c r="D1349" i="1"/>
  <c r="C1349" i="1"/>
  <c r="D1348" i="1"/>
  <c r="C1348" i="1"/>
  <c r="G1347" i="1"/>
  <c r="D1347" i="1"/>
  <c r="H1347" i="1" s="1"/>
  <c r="C1347" i="1"/>
  <c r="D1346" i="1"/>
  <c r="C1346" i="1"/>
  <c r="D1345" i="1"/>
  <c r="H1345" i="1" s="1"/>
  <c r="C1345" i="1"/>
  <c r="D1344" i="1"/>
  <c r="C1344" i="1"/>
  <c r="G1343" i="1"/>
  <c r="D1343" i="1"/>
  <c r="H1343" i="1" s="1"/>
  <c r="C1343" i="1"/>
  <c r="D1342" i="1"/>
  <c r="H1342" i="1" s="1"/>
  <c r="C1342" i="1"/>
  <c r="D1341" i="1"/>
  <c r="H1341" i="1" s="1"/>
  <c r="C1341" i="1"/>
  <c r="D1340" i="1"/>
  <c r="C1340" i="1"/>
  <c r="G1339" i="1"/>
  <c r="D1339" i="1"/>
  <c r="H1339" i="1" s="1"/>
  <c r="C1339" i="1"/>
  <c r="D1338" i="1"/>
  <c r="H1338" i="1" s="1"/>
  <c r="C1338" i="1"/>
  <c r="G1337" i="1"/>
  <c r="D1337" i="1"/>
  <c r="H1337" i="1" s="1"/>
  <c r="H1336" i="1"/>
  <c r="D1336" i="1"/>
  <c r="G1336" i="1" s="1"/>
  <c r="C1336" i="1"/>
  <c r="D1335" i="1"/>
  <c r="G1335" i="1" s="1"/>
  <c r="C1335" i="1"/>
  <c r="H1334" i="1"/>
  <c r="D1334" i="1"/>
  <c r="G1334" i="1" s="1"/>
  <c r="C1334" i="1"/>
  <c r="D1333" i="1"/>
  <c r="H1332" i="1"/>
  <c r="G1332" i="1"/>
  <c r="D1332" i="1"/>
  <c r="C1332" i="1"/>
  <c r="H1331" i="1"/>
  <c r="G1331" i="1"/>
  <c r="D1331" i="1"/>
  <c r="C1331" i="1"/>
  <c r="G1328" i="1"/>
  <c r="D1328" i="1"/>
  <c r="H1328" i="1" s="1"/>
  <c r="C1328" i="1"/>
  <c r="D1327" i="1"/>
  <c r="C1327" i="1"/>
  <c r="D1326" i="1"/>
  <c r="H1326" i="1" s="1"/>
  <c r="C1326" i="1"/>
  <c r="D1325" i="1"/>
  <c r="C1325" i="1"/>
  <c r="G1324" i="1"/>
  <c r="D1324" i="1"/>
  <c r="H1324" i="1" s="1"/>
  <c r="C1324" i="1"/>
  <c r="D1323" i="1"/>
  <c r="H1323" i="1" s="1"/>
  <c r="C1323" i="1"/>
  <c r="D1322" i="1"/>
  <c r="H1321" i="1"/>
  <c r="D1321" i="1"/>
  <c r="G1321" i="1" s="1"/>
  <c r="C1321" i="1"/>
  <c r="D1320" i="1"/>
  <c r="G1320" i="1" s="1"/>
  <c r="C1320" i="1"/>
  <c r="D1319" i="1"/>
  <c r="G1319" i="1" s="1"/>
  <c r="C1319" i="1"/>
  <c r="D1318" i="1"/>
  <c r="C1318" i="1"/>
  <c r="H1317" i="1"/>
  <c r="D1317" i="1"/>
  <c r="G1317" i="1" s="1"/>
  <c r="C1317" i="1"/>
  <c r="D1316" i="1"/>
  <c r="G1316" i="1" s="1"/>
  <c r="C1316" i="1"/>
  <c r="H1315" i="1"/>
  <c r="D1315" i="1"/>
  <c r="G1315" i="1" s="1"/>
  <c r="C1315" i="1"/>
  <c r="D1314" i="1"/>
  <c r="C1314" i="1"/>
  <c r="H1313" i="1"/>
  <c r="D1313" i="1"/>
  <c r="G1313" i="1" s="1"/>
  <c r="C1313" i="1"/>
  <c r="H1312" i="1"/>
  <c r="D1312" i="1"/>
  <c r="G1312" i="1" s="1"/>
  <c r="C1312" i="1"/>
  <c r="D1311" i="1"/>
  <c r="C1311" i="1"/>
  <c r="D1310" i="1"/>
  <c r="C1310" i="1"/>
  <c r="H1309" i="1"/>
  <c r="D1309" i="1"/>
  <c r="G1309" i="1" s="1"/>
  <c r="C1309" i="1"/>
  <c r="D1308" i="1"/>
  <c r="C1308" i="1"/>
  <c r="D1307" i="1"/>
  <c r="H1307" i="1" s="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G1298" i="1"/>
  <c r="D1298" i="1"/>
  <c r="H1298" i="1" s="1"/>
  <c r="C1298" i="1"/>
  <c r="D1297" i="1"/>
  <c r="C1297" i="1"/>
  <c r="G1296" i="1"/>
  <c r="D1296" i="1"/>
  <c r="H1296" i="1" s="1"/>
  <c r="C1296" i="1"/>
  <c r="G1295" i="1"/>
  <c r="D1295" i="1"/>
  <c r="H1295" i="1" s="1"/>
  <c r="C1295" i="1"/>
  <c r="D1294" i="1"/>
  <c r="C1294" i="1"/>
  <c r="D1293" i="1"/>
  <c r="C1293" i="1"/>
  <c r="G1292" i="1"/>
  <c r="D1292" i="1"/>
  <c r="H1292" i="1" s="1"/>
  <c r="C1292" i="1"/>
  <c r="D1291" i="1"/>
  <c r="C1291" i="1"/>
  <c r="D1290" i="1"/>
  <c r="H1290" i="1" s="1"/>
  <c r="C1290" i="1"/>
  <c r="D1289" i="1"/>
  <c r="C1289" i="1"/>
  <c r="G1288" i="1"/>
  <c r="D1288" i="1"/>
  <c r="H1288" i="1" s="1"/>
  <c r="C1288" i="1"/>
  <c r="D1287" i="1"/>
  <c r="H1287" i="1" s="1"/>
  <c r="C1287" i="1"/>
  <c r="D1286" i="1"/>
  <c r="H1286" i="1" s="1"/>
  <c r="C1286" i="1"/>
  <c r="D1285" i="1"/>
  <c r="C1285" i="1"/>
  <c r="G1284" i="1"/>
  <c r="D1284" i="1"/>
  <c r="H1284" i="1" s="1"/>
  <c r="C1284" i="1"/>
  <c r="D1283" i="1"/>
  <c r="H1283" i="1" s="1"/>
  <c r="C1283" i="1"/>
  <c r="G1282" i="1"/>
  <c r="D1282" i="1"/>
  <c r="H1282" i="1" s="1"/>
  <c r="C1282" i="1"/>
  <c r="D1281" i="1"/>
  <c r="C1281" i="1"/>
  <c r="G1280" i="1"/>
  <c r="D1280" i="1"/>
  <c r="H1280" i="1" s="1"/>
  <c r="C1280" i="1"/>
  <c r="G1279" i="1"/>
  <c r="D1279" i="1"/>
  <c r="H1279" i="1" s="1"/>
  <c r="C1279" i="1"/>
  <c r="D1278" i="1"/>
  <c r="C1278" i="1"/>
  <c r="D1277" i="1"/>
  <c r="C1277" i="1"/>
  <c r="G1276" i="1"/>
  <c r="D1276" i="1"/>
  <c r="H1276" i="1" s="1"/>
  <c r="C1276" i="1"/>
  <c r="D1275" i="1"/>
  <c r="C1275" i="1"/>
  <c r="D1274" i="1"/>
  <c r="H1274" i="1" s="1"/>
  <c r="C1274" i="1"/>
  <c r="D1273" i="1"/>
  <c r="C1273" i="1"/>
  <c r="D1272" i="1"/>
  <c r="C1272" i="1"/>
  <c r="D1271" i="1"/>
  <c r="H1271" i="1" s="1"/>
  <c r="C1271" i="1"/>
  <c r="D1270" i="1"/>
  <c r="H1270" i="1" s="1"/>
  <c r="C1270" i="1"/>
  <c r="G1269" i="1"/>
  <c r="D1269" i="1"/>
  <c r="H1269" i="1" s="1"/>
  <c r="C1269" i="1"/>
  <c r="D1268" i="1"/>
  <c r="C1268" i="1"/>
  <c r="D1267" i="1"/>
  <c r="H1267" i="1" s="1"/>
  <c r="C1267" i="1"/>
  <c r="D1266" i="1"/>
  <c r="H1266" i="1" s="1"/>
  <c r="C1266" i="1"/>
  <c r="G1265" i="1"/>
  <c r="D1265" i="1"/>
  <c r="H1265" i="1" s="1"/>
  <c r="C1265" i="1"/>
  <c r="D1264" i="1"/>
  <c r="C1264" i="1"/>
  <c r="D1263" i="1"/>
  <c r="H1263" i="1" s="1"/>
  <c r="C1263" i="1"/>
  <c r="D1262" i="1"/>
  <c r="H1262" i="1" s="1"/>
  <c r="C1262" i="1"/>
  <c r="G1261" i="1"/>
  <c r="D1261" i="1"/>
  <c r="H1261" i="1" s="1"/>
  <c r="C1261" i="1"/>
  <c r="D1260" i="1"/>
  <c r="C1260" i="1"/>
  <c r="D1259" i="1"/>
  <c r="H1259" i="1" s="1"/>
  <c r="C1259" i="1"/>
  <c r="D1258" i="1"/>
  <c r="H1258" i="1" s="1"/>
  <c r="C1258" i="1"/>
  <c r="G1257" i="1"/>
  <c r="D1257" i="1"/>
  <c r="H1257" i="1" s="1"/>
  <c r="C1257" i="1"/>
  <c r="D1256" i="1"/>
  <c r="C1256" i="1"/>
  <c r="D1255" i="1"/>
  <c r="H1255" i="1" s="1"/>
  <c r="C1255" i="1"/>
  <c r="D1254" i="1"/>
  <c r="H1254" i="1" s="1"/>
  <c r="C1254" i="1"/>
  <c r="G1253" i="1"/>
  <c r="D1253" i="1"/>
  <c r="H1253" i="1" s="1"/>
  <c r="C1253" i="1"/>
  <c r="D1252" i="1"/>
  <c r="C1252" i="1"/>
  <c r="D1251" i="1"/>
  <c r="H1251" i="1" s="1"/>
  <c r="C1251" i="1"/>
  <c r="D1250" i="1"/>
  <c r="H1250" i="1" s="1"/>
  <c r="C1250" i="1"/>
  <c r="G1249" i="1"/>
  <c r="D1249" i="1"/>
  <c r="H1249" i="1" s="1"/>
  <c r="C1249" i="1"/>
  <c r="D1248" i="1"/>
  <c r="C1248" i="1"/>
  <c r="D1247" i="1"/>
  <c r="H1247" i="1" s="1"/>
  <c r="C1247" i="1"/>
  <c r="D1246" i="1"/>
  <c r="H1246" i="1" s="1"/>
  <c r="C1246" i="1"/>
  <c r="G1245" i="1"/>
  <c r="D1245" i="1"/>
  <c r="H1245" i="1" s="1"/>
  <c r="C1245" i="1"/>
  <c r="D1244" i="1"/>
  <c r="C1244" i="1"/>
  <c r="D1243" i="1"/>
  <c r="H1243" i="1" s="1"/>
  <c r="C1243" i="1"/>
  <c r="D1242" i="1"/>
  <c r="H1242" i="1" s="1"/>
  <c r="C1242" i="1"/>
  <c r="G1241" i="1"/>
  <c r="D1241" i="1"/>
  <c r="H1241" i="1" s="1"/>
  <c r="C1241" i="1"/>
  <c r="D1240" i="1"/>
  <c r="C1240" i="1"/>
  <c r="D1239" i="1"/>
  <c r="H1239" i="1" s="1"/>
  <c r="C1239" i="1"/>
  <c r="D1238" i="1"/>
  <c r="H1238" i="1" s="1"/>
  <c r="C1238" i="1"/>
  <c r="G1237" i="1"/>
  <c r="D1237" i="1"/>
  <c r="H1237" i="1" s="1"/>
  <c r="C1237" i="1"/>
  <c r="D1236" i="1"/>
  <c r="C1236" i="1"/>
  <c r="D1235" i="1"/>
  <c r="H1235" i="1" s="1"/>
  <c r="C1235" i="1"/>
  <c r="D1234" i="1"/>
  <c r="H1234" i="1" s="1"/>
  <c r="C1234" i="1"/>
  <c r="G1233" i="1"/>
  <c r="D1233" i="1"/>
  <c r="H1233" i="1" s="1"/>
  <c r="C1233" i="1"/>
  <c r="D1232" i="1"/>
  <c r="C1232" i="1"/>
  <c r="D1231" i="1"/>
  <c r="H1231" i="1" s="1"/>
  <c r="C1231" i="1"/>
  <c r="D1230" i="1"/>
  <c r="H1230" i="1" s="1"/>
  <c r="C1230" i="1"/>
  <c r="G1229" i="1"/>
  <c r="D1229" i="1"/>
  <c r="H1229" i="1" s="1"/>
  <c r="C1229" i="1"/>
  <c r="D1228" i="1"/>
  <c r="C1228" i="1"/>
  <c r="D1227" i="1"/>
  <c r="H1226" i="1"/>
  <c r="D1226" i="1"/>
  <c r="G1226" i="1" s="1"/>
  <c r="C1226" i="1"/>
  <c r="D1225" i="1"/>
  <c r="C1225" i="1"/>
  <c r="D1224" i="1"/>
  <c r="G1224" i="1" s="1"/>
  <c r="C1224" i="1"/>
  <c r="D1223" i="1"/>
  <c r="G1223" i="1" s="1"/>
  <c r="C1223" i="1"/>
  <c r="D1222" i="1"/>
  <c r="H1221" i="1"/>
  <c r="G1221" i="1"/>
  <c r="D1221" i="1"/>
  <c r="C1221" i="1"/>
  <c r="H1220" i="1"/>
  <c r="G1220" i="1"/>
  <c r="D1220" i="1"/>
  <c r="C1220" i="1"/>
  <c r="H1219" i="1"/>
  <c r="G1219" i="1"/>
  <c r="H1218" i="1"/>
  <c r="D1218" i="1"/>
  <c r="G1218" i="1" s="1"/>
  <c r="C1218" i="1"/>
  <c r="H1217" i="1"/>
  <c r="D1217" i="1"/>
  <c r="G1217" i="1" s="1"/>
  <c r="C1217" i="1"/>
  <c r="H1216" i="1"/>
  <c r="D1216" i="1"/>
  <c r="G1216" i="1" s="1"/>
  <c r="C1216" i="1"/>
  <c r="D1215" i="1"/>
  <c r="D1213" i="1"/>
  <c r="G1213" i="1" s="1"/>
  <c r="C1213" i="1"/>
  <c r="H1212" i="1"/>
  <c r="D1212" i="1"/>
  <c r="G1212" i="1" s="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2" i="1"/>
  <c r="C1182" i="1"/>
  <c r="D1181" i="1"/>
  <c r="H1181" i="1" s="1"/>
  <c r="C1181" i="1"/>
  <c r="G1180" i="1"/>
  <c r="D1180" i="1"/>
  <c r="H1180" i="1" s="1"/>
  <c r="C1180" i="1"/>
  <c r="G1179" i="1"/>
  <c r="D1179" i="1"/>
  <c r="H1179" i="1" s="1"/>
  <c r="C1179" i="1"/>
  <c r="D1178" i="1"/>
  <c r="C1178" i="1"/>
  <c r="D1177" i="1"/>
  <c r="H1177" i="1" s="1"/>
  <c r="C1177" i="1"/>
  <c r="G1176" i="1"/>
  <c r="D1176" i="1"/>
  <c r="H1176" i="1" s="1"/>
  <c r="C1176" i="1"/>
  <c r="D1175" i="1"/>
  <c r="C1175" i="1"/>
  <c r="D1174" i="1"/>
  <c r="C1174" i="1"/>
  <c r="D1173" i="1"/>
  <c r="H1173" i="1" s="1"/>
  <c r="C1173" i="1"/>
  <c r="G1172" i="1"/>
  <c r="D1172" i="1"/>
  <c r="H1172" i="1" s="1"/>
  <c r="C1172" i="1"/>
  <c r="G1171" i="1"/>
  <c r="D1171" i="1"/>
  <c r="H1171" i="1" s="1"/>
  <c r="C1171" i="1"/>
  <c r="D1170" i="1"/>
  <c r="C1170" i="1"/>
  <c r="D1169" i="1"/>
  <c r="H1169" i="1" s="1"/>
  <c r="C1169" i="1"/>
  <c r="G1168" i="1"/>
  <c r="D1168" i="1"/>
  <c r="H1168" i="1" s="1"/>
  <c r="C1168" i="1"/>
  <c r="D1167" i="1"/>
  <c r="C1167" i="1"/>
  <c r="D1166" i="1"/>
  <c r="C1166" i="1"/>
  <c r="D1165" i="1"/>
  <c r="H1165" i="1" s="1"/>
  <c r="C1165" i="1"/>
  <c r="G1164" i="1"/>
  <c r="D1164" i="1"/>
  <c r="H1164" i="1" s="1"/>
  <c r="C1164" i="1"/>
  <c r="G1163" i="1"/>
  <c r="D1163" i="1"/>
  <c r="H1163" i="1" s="1"/>
  <c r="C1163" i="1"/>
  <c r="D1162" i="1"/>
  <c r="C1162" i="1"/>
  <c r="D1161" i="1"/>
  <c r="H1161" i="1" s="1"/>
  <c r="C1161" i="1"/>
  <c r="G1160" i="1"/>
  <c r="D1160" i="1"/>
  <c r="H1160" i="1" s="1"/>
  <c r="C1160" i="1"/>
  <c r="D1159" i="1"/>
  <c r="C1159" i="1"/>
  <c r="D1158" i="1"/>
  <c r="C1158" i="1"/>
  <c r="D1157" i="1"/>
  <c r="H1157" i="1" s="1"/>
  <c r="C1157" i="1"/>
  <c r="G1156" i="1"/>
  <c r="D1156" i="1"/>
  <c r="H1156" i="1" s="1"/>
  <c r="C1156" i="1"/>
  <c r="G1155" i="1"/>
  <c r="D1155" i="1"/>
  <c r="H1155" i="1" s="1"/>
  <c r="C1155" i="1"/>
  <c r="D1154" i="1"/>
  <c r="C1154" i="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D1112" i="1"/>
  <c r="G1111" i="1"/>
  <c r="D1111" i="1"/>
  <c r="H1111" i="1" s="1"/>
  <c r="C1111" i="1"/>
  <c r="G1110" i="1"/>
  <c r="D1110" i="1"/>
  <c r="H1110" i="1" s="1"/>
  <c r="C1110" i="1"/>
  <c r="D1109" i="1"/>
  <c r="C1109" i="1"/>
  <c r="D1108" i="1"/>
  <c r="H1108" i="1" s="1"/>
  <c r="C1108" i="1"/>
  <c r="G1107" i="1"/>
  <c r="D1107" i="1"/>
  <c r="H1107" i="1" s="1"/>
  <c r="C1107" i="1"/>
  <c r="G1106" i="1"/>
  <c r="D1106" i="1"/>
  <c r="H1106" i="1" s="1"/>
  <c r="C1106" i="1"/>
  <c r="D1105" i="1"/>
  <c r="C1105" i="1"/>
  <c r="D1104" i="1"/>
  <c r="H1103" i="1"/>
  <c r="D1103" i="1"/>
  <c r="G1103" i="1" s="1"/>
  <c r="C1103" i="1"/>
  <c r="D1102" i="1"/>
  <c r="C1102" i="1"/>
  <c r="D1101" i="1"/>
  <c r="G1101" i="1" s="1"/>
  <c r="C1101" i="1"/>
  <c r="H1100" i="1"/>
  <c r="D1100" i="1"/>
  <c r="G1100" i="1" s="1"/>
  <c r="C1100" i="1"/>
  <c r="H1099" i="1"/>
  <c r="D1099" i="1"/>
  <c r="G1099" i="1" s="1"/>
  <c r="C1099" i="1"/>
  <c r="D1098" i="1"/>
  <c r="C1098" i="1"/>
  <c r="D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G1083" i="1"/>
  <c r="D1083" i="1"/>
  <c r="H1083" i="1" s="1"/>
  <c r="C1083" i="1"/>
  <c r="G1082" i="1"/>
  <c r="D1082" i="1"/>
  <c r="H1082" i="1" s="1"/>
  <c r="C1082" i="1"/>
  <c r="D1081" i="1"/>
  <c r="C1081" i="1"/>
  <c r="D1080" i="1"/>
  <c r="H1080" i="1" s="1"/>
  <c r="C1080" i="1"/>
  <c r="G1079" i="1"/>
  <c r="D1079" i="1"/>
  <c r="H1079" i="1" s="1"/>
  <c r="C1079" i="1"/>
  <c r="G1078" i="1"/>
  <c r="D1078" i="1"/>
  <c r="H1078" i="1" s="1"/>
  <c r="C1078" i="1"/>
  <c r="D1077" i="1"/>
  <c r="C1077" i="1"/>
  <c r="D1076" i="1"/>
  <c r="H1076" i="1" s="1"/>
  <c r="C1076" i="1"/>
  <c r="G1075" i="1"/>
  <c r="D1075" i="1"/>
  <c r="H1075" i="1" s="1"/>
  <c r="C1075" i="1"/>
  <c r="G1074" i="1"/>
  <c r="D1074" i="1"/>
  <c r="H1074" i="1" s="1"/>
  <c r="C1074" i="1"/>
  <c r="D1073" i="1"/>
  <c r="C1073" i="1"/>
  <c r="D1072" i="1"/>
  <c r="H1072" i="1" s="1"/>
  <c r="C1072" i="1"/>
  <c r="G1071" i="1"/>
  <c r="D1071" i="1"/>
  <c r="H1071" i="1" s="1"/>
  <c r="C1071" i="1"/>
  <c r="G1070" i="1"/>
  <c r="D1070" i="1"/>
  <c r="H1070" i="1" s="1"/>
  <c r="C1070" i="1"/>
  <c r="D1069" i="1"/>
  <c r="C1069" i="1"/>
  <c r="D1068" i="1"/>
  <c r="H1068" i="1" s="1"/>
  <c r="C1068" i="1"/>
  <c r="G1067" i="1"/>
  <c r="D1067" i="1"/>
  <c r="H1067" i="1" s="1"/>
  <c r="C1067" i="1"/>
  <c r="G1066" i="1"/>
  <c r="D1066" i="1"/>
  <c r="H1066" i="1" s="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H1056" i="1"/>
  <c r="G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D1048" i="1"/>
  <c r="D1047" i="1"/>
  <c r="H1045" i="1"/>
  <c r="G1045" i="1"/>
  <c r="D1045" i="1"/>
  <c r="C1045" i="1"/>
  <c r="H1044" i="1"/>
  <c r="G1044" i="1"/>
  <c r="D1044" i="1"/>
  <c r="C1044" i="1"/>
  <c r="H1043" i="1"/>
  <c r="G1043" i="1"/>
  <c r="D1043" i="1"/>
  <c r="C1043" i="1"/>
  <c r="H1042" i="1"/>
  <c r="G1042" i="1"/>
  <c r="D1042" i="1"/>
  <c r="C1042" i="1"/>
  <c r="D1040" i="1"/>
  <c r="C1040" i="1"/>
  <c r="D1039" i="1"/>
  <c r="C1039" i="1"/>
  <c r="D1038" i="1"/>
  <c r="C1038" i="1"/>
  <c r="D1037" i="1"/>
  <c r="C1037" i="1"/>
  <c r="D1036" i="1"/>
  <c r="C1036" i="1"/>
  <c r="D1035" i="1"/>
  <c r="C1035" i="1"/>
  <c r="D1034" i="1"/>
  <c r="G1033" i="1"/>
  <c r="D1033" i="1"/>
  <c r="H1033" i="1" s="1"/>
  <c r="C1033" i="1"/>
  <c r="G1032" i="1"/>
  <c r="D1032" i="1"/>
  <c r="H1032" i="1" s="1"/>
  <c r="C1032" i="1"/>
  <c r="D1031" i="1"/>
  <c r="C1031" i="1"/>
  <c r="D1030" i="1"/>
  <c r="G1030" i="1" s="1"/>
  <c r="H1029" i="1"/>
  <c r="D1029" i="1"/>
  <c r="G1029" i="1" s="1"/>
  <c r="C1029" i="1"/>
  <c r="D1028" i="1"/>
  <c r="C1028" i="1"/>
  <c r="D1027" i="1"/>
  <c r="G1027" i="1" s="1"/>
  <c r="C1027" i="1"/>
  <c r="H1026" i="1"/>
  <c r="D1026" i="1"/>
  <c r="G1026" i="1" s="1"/>
  <c r="C1026" i="1"/>
  <c r="H1025" i="1"/>
  <c r="D1025" i="1"/>
  <c r="G1025" i="1" s="1"/>
  <c r="C1025"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89" i="1"/>
  <c r="C989" i="1"/>
  <c r="D988" i="1"/>
  <c r="C988"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D628" i="1"/>
  <c r="C628" i="1"/>
  <c r="G627" i="1"/>
  <c r="D627" i="1"/>
  <c r="H627" i="1" s="1"/>
  <c r="C627" i="1"/>
  <c r="D626" i="1"/>
  <c r="D625" i="1"/>
  <c r="C625" i="1"/>
  <c r="H624" i="1"/>
  <c r="D624" i="1"/>
  <c r="G624" i="1" s="1"/>
  <c r="C624" i="1"/>
  <c r="D623" i="1"/>
  <c r="H622" i="1"/>
  <c r="G622" i="1"/>
  <c r="D622" i="1"/>
  <c r="C622" i="1"/>
  <c r="H621" i="1"/>
  <c r="G621" i="1"/>
  <c r="D621" i="1"/>
  <c r="C621" i="1"/>
  <c r="D619" i="1"/>
  <c r="G618" i="1"/>
  <c r="D618" i="1"/>
  <c r="H618" i="1" s="1"/>
  <c r="C618" i="1"/>
  <c r="D617" i="1"/>
  <c r="C617" i="1"/>
  <c r="G616" i="1"/>
  <c r="D616" i="1"/>
  <c r="H616" i="1" s="1"/>
  <c r="C616" i="1"/>
  <c r="G615" i="1"/>
  <c r="D615" i="1"/>
  <c r="H615" i="1" s="1"/>
  <c r="C615" i="1"/>
  <c r="D614" i="1"/>
  <c r="H614" i="1" s="1"/>
  <c r="C614" i="1"/>
  <c r="D613" i="1"/>
  <c r="C613" i="1"/>
  <c r="G612" i="1"/>
  <c r="D612" i="1"/>
  <c r="H612" i="1" s="1"/>
  <c r="C612" i="1"/>
  <c r="G611" i="1"/>
  <c r="D611" i="1"/>
  <c r="H611" i="1" s="1"/>
  <c r="C611" i="1"/>
  <c r="G610" i="1"/>
  <c r="D610" i="1"/>
  <c r="H610" i="1" s="1"/>
  <c r="C610" i="1"/>
  <c r="D609" i="1"/>
  <c r="C609" i="1"/>
  <c r="G608" i="1"/>
  <c r="D608" i="1"/>
  <c r="H608" i="1" s="1"/>
  <c r="C608" i="1"/>
  <c r="G607" i="1"/>
  <c r="D607" i="1"/>
  <c r="H607" i="1" s="1"/>
  <c r="C607" i="1"/>
  <c r="D606" i="1"/>
  <c r="G606" i="1" s="1"/>
  <c r="H605" i="1"/>
  <c r="D605" i="1"/>
  <c r="G605" i="1" s="1"/>
  <c r="C605" i="1"/>
  <c r="H604" i="1"/>
  <c r="D604" i="1"/>
  <c r="G604" i="1" s="1"/>
  <c r="C604" i="1"/>
  <c r="D603" i="1"/>
  <c r="G603" i="1" s="1"/>
  <c r="C603" i="1"/>
  <c r="D602" i="1"/>
  <c r="C602" i="1"/>
  <c r="H601" i="1"/>
  <c r="D601" i="1"/>
  <c r="G601" i="1" s="1"/>
  <c r="C601" i="1"/>
  <c r="H600" i="1"/>
  <c r="D600" i="1"/>
  <c r="G600" i="1" s="1"/>
  <c r="C600" i="1"/>
  <c r="H599" i="1"/>
  <c r="D599" i="1"/>
  <c r="G599" i="1" s="1"/>
  <c r="C599" i="1"/>
  <c r="D598" i="1"/>
  <c r="C598" i="1"/>
  <c r="H597" i="1"/>
  <c r="D597" i="1"/>
  <c r="G597" i="1" s="1"/>
  <c r="C597" i="1"/>
  <c r="H596" i="1"/>
  <c r="D596" i="1"/>
  <c r="G596" i="1" s="1"/>
  <c r="C596" i="1"/>
  <c r="D595" i="1"/>
  <c r="G595" i="1" s="1"/>
  <c r="C595" i="1"/>
  <c r="D594" i="1"/>
  <c r="C594" i="1"/>
  <c r="D593" i="1"/>
  <c r="H592" i="1"/>
  <c r="G592" i="1"/>
  <c r="D592" i="1"/>
  <c r="C592" i="1"/>
  <c r="H591" i="1"/>
  <c r="G591" i="1"/>
  <c r="D591" i="1"/>
  <c r="C591" i="1"/>
  <c r="H590" i="1"/>
  <c r="G590" i="1"/>
  <c r="D590" i="1"/>
  <c r="C590" i="1"/>
  <c r="H589" i="1"/>
  <c r="G589" i="1"/>
  <c r="D589" i="1"/>
  <c r="C589" i="1"/>
  <c r="D588" i="1"/>
  <c r="G586" i="1"/>
  <c r="D586" i="1"/>
  <c r="H586" i="1" s="1"/>
  <c r="C586" i="1"/>
  <c r="G585" i="1"/>
  <c r="D585" i="1"/>
  <c r="H585" i="1" s="1"/>
  <c r="C585" i="1"/>
  <c r="D584" i="1"/>
  <c r="H583" i="1"/>
  <c r="D583" i="1"/>
  <c r="G583" i="1" s="1"/>
  <c r="C583" i="1"/>
  <c r="H582" i="1"/>
  <c r="D582" i="1"/>
  <c r="G582" i="1" s="1"/>
  <c r="C582" i="1"/>
  <c r="D581" i="1"/>
  <c r="H580" i="1"/>
  <c r="G580" i="1"/>
  <c r="D580" i="1"/>
  <c r="C580" i="1"/>
  <c r="H578" i="1"/>
  <c r="G578" i="1"/>
  <c r="D578" i="1"/>
  <c r="C578" i="1"/>
  <c r="H577" i="1"/>
  <c r="G577" i="1"/>
  <c r="D577" i="1"/>
  <c r="C577" i="1"/>
  <c r="H576" i="1"/>
  <c r="G576" i="1"/>
  <c r="D576" i="1"/>
  <c r="C576" i="1"/>
  <c r="H575" i="1"/>
  <c r="G575" i="1"/>
  <c r="D575" i="1"/>
  <c r="C575" i="1"/>
  <c r="D574" i="1"/>
  <c r="D573" i="1"/>
  <c r="C573" i="1"/>
  <c r="G572" i="1"/>
  <c r="D572" i="1"/>
  <c r="H572" i="1" s="1"/>
  <c r="C572" i="1"/>
  <c r="G571" i="1"/>
  <c r="D571" i="1"/>
  <c r="H571" i="1" s="1"/>
  <c r="C571" i="1"/>
  <c r="D570" i="1"/>
  <c r="H570" i="1" s="1"/>
  <c r="C570" i="1"/>
  <c r="D569" i="1"/>
  <c r="C569" i="1"/>
  <c r="D568" i="1"/>
  <c r="D567" i="1"/>
  <c r="H567" i="1" s="1"/>
  <c r="C567" i="1"/>
  <c r="D566" i="1"/>
  <c r="C566" i="1"/>
  <c r="D565" i="1"/>
  <c r="C565" i="1"/>
  <c r="H564" i="1"/>
  <c r="D564" i="1"/>
  <c r="C564" i="1"/>
  <c r="D563" i="1"/>
  <c r="H563" i="1" s="1"/>
  <c r="C563" i="1"/>
  <c r="D562" i="1"/>
  <c r="C562" i="1"/>
  <c r="D561" i="1"/>
  <c r="H560" i="1"/>
  <c r="D560" i="1"/>
  <c r="C560" i="1"/>
  <c r="D559" i="1"/>
  <c r="H559" i="1" s="1"/>
  <c r="C559" i="1"/>
  <c r="D558" i="1"/>
  <c r="C558" i="1"/>
  <c r="D557" i="1"/>
  <c r="C557" i="1"/>
  <c r="H556" i="1"/>
  <c r="D556" i="1"/>
  <c r="C556" i="1"/>
  <c r="D555" i="1"/>
  <c r="H555" i="1" s="1"/>
  <c r="C555" i="1"/>
  <c r="D554" i="1"/>
  <c r="C554" i="1"/>
  <c r="D553" i="1"/>
  <c r="C553" i="1"/>
  <c r="H552" i="1"/>
  <c r="D552" i="1"/>
  <c r="C552" i="1"/>
  <c r="D551" i="1"/>
  <c r="H551" i="1" s="1"/>
  <c r="C551" i="1"/>
  <c r="D550" i="1"/>
  <c r="C550" i="1"/>
  <c r="D549" i="1"/>
  <c r="C549" i="1"/>
  <c r="H548" i="1"/>
  <c r="D548" i="1"/>
  <c r="C548" i="1"/>
  <c r="D547" i="1"/>
  <c r="H547" i="1" s="1"/>
  <c r="C547" i="1"/>
  <c r="D546" i="1"/>
  <c r="C546" i="1"/>
  <c r="D545" i="1"/>
  <c r="C545" i="1"/>
  <c r="H544" i="1"/>
  <c r="D544" i="1"/>
  <c r="C544" i="1"/>
  <c r="D543" i="1"/>
  <c r="H543" i="1" s="1"/>
  <c r="C543" i="1"/>
  <c r="D542" i="1"/>
  <c r="C542" i="1"/>
  <c r="D541" i="1"/>
  <c r="C541" i="1"/>
  <c r="H540" i="1"/>
  <c r="D540" i="1"/>
  <c r="C540" i="1"/>
  <c r="D539" i="1"/>
  <c r="H539" i="1" s="1"/>
  <c r="C539" i="1"/>
  <c r="D538" i="1"/>
  <c r="C538" i="1"/>
  <c r="D537" i="1"/>
  <c r="C537" i="1"/>
  <c r="H536" i="1"/>
  <c r="D536" i="1"/>
  <c r="C536" i="1"/>
  <c r="D535" i="1"/>
  <c r="H535" i="1" s="1"/>
  <c r="C535" i="1"/>
  <c r="D534" i="1"/>
  <c r="C534" i="1"/>
  <c r="D533" i="1"/>
  <c r="C533" i="1"/>
  <c r="H532" i="1"/>
  <c r="D532" i="1"/>
  <c r="C532" i="1"/>
  <c r="D531" i="1"/>
  <c r="H531" i="1" s="1"/>
  <c r="C531" i="1"/>
  <c r="D530" i="1"/>
  <c r="C530" i="1"/>
  <c r="D529" i="1"/>
  <c r="C529" i="1"/>
  <c r="H528" i="1"/>
  <c r="D528" i="1"/>
  <c r="C528" i="1"/>
  <c r="D527" i="1"/>
  <c r="H527" i="1" s="1"/>
  <c r="C527" i="1"/>
  <c r="D526" i="1"/>
  <c r="C526" i="1"/>
  <c r="D525" i="1"/>
  <c r="C525" i="1"/>
  <c r="H524" i="1"/>
  <c r="D524" i="1"/>
  <c r="C524" i="1"/>
  <c r="D523" i="1"/>
  <c r="D521" i="1"/>
  <c r="C521" i="1"/>
  <c r="H520" i="1"/>
  <c r="D520" i="1"/>
  <c r="C520" i="1"/>
  <c r="H519" i="1"/>
  <c r="D519" i="1"/>
  <c r="C519" i="1"/>
  <c r="D518" i="1"/>
  <c r="C518" i="1"/>
  <c r="D517" i="1"/>
  <c r="C517" i="1"/>
  <c r="H516" i="1"/>
  <c r="D516" i="1"/>
  <c r="C516" i="1"/>
  <c r="H515" i="1"/>
  <c r="D515" i="1"/>
  <c r="C515" i="1"/>
  <c r="D514" i="1"/>
  <c r="C514" i="1"/>
  <c r="D513" i="1"/>
  <c r="C513" i="1"/>
  <c r="H512" i="1"/>
  <c r="D512" i="1"/>
  <c r="C512" i="1"/>
  <c r="H511" i="1"/>
  <c r="D511" i="1"/>
  <c r="C511" i="1"/>
  <c r="D510" i="1"/>
  <c r="C510" i="1"/>
  <c r="D509" i="1"/>
  <c r="H508" i="1"/>
  <c r="D508" i="1"/>
  <c r="C508" i="1"/>
  <c r="H507" i="1"/>
  <c r="D507" i="1"/>
  <c r="C507" i="1"/>
  <c r="D506" i="1"/>
  <c r="C506" i="1"/>
  <c r="D505" i="1"/>
  <c r="C505" i="1"/>
  <c r="H504" i="1"/>
  <c r="D504" i="1"/>
  <c r="C504" i="1"/>
  <c r="H503" i="1"/>
  <c r="D503" i="1"/>
  <c r="C503" i="1"/>
  <c r="D502" i="1"/>
  <c r="C502" i="1"/>
  <c r="D501" i="1"/>
  <c r="C501" i="1"/>
  <c r="H500" i="1"/>
  <c r="D500" i="1"/>
  <c r="C500" i="1"/>
  <c r="H499" i="1"/>
  <c r="D499" i="1"/>
  <c r="C499" i="1"/>
  <c r="D498" i="1"/>
  <c r="C498" i="1"/>
  <c r="D497" i="1"/>
  <c r="C497" i="1"/>
  <c r="H496" i="1"/>
  <c r="D496" i="1"/>
  <c r="C496" i="1"/>
  <c r="H495" i="1"/>
  <c r="D495" i="1"/>
  <c r="C495" i="1"/>
  <c r="D494" i="1"/>
  <c r="C494" i="1"/>
  <c r="D493" i="1"/>
  <c r="C493" i="1"/>
  <c r="H492" i="1"/>
  <c r="D492" i="1"/>
  <c r="C492" i="1"/>
  <c r="H491" i="1"/>
  <c r="D491" i="1"/>
  <c r="C491" i="1"/>
  <c r="D490" i="1"/>
  <c r="C490" i="1"/>
  <c r="D489" i="1"/>
  <c r="C489" i="1"/>
  <c r="H488" i="1"/>
  <c r="D488" i="1"/>
  <c r="C488" i="1"/>
  <c r="H487" i="1"/>
  <c r="D487" i="1"/>
  <c r="C487" i="1"/>
  <c r="D486" i="1"/>
  <c r="C486" i="1"/>
  <c r="D485" i="1"/>
  <c r="C485" i="1"/>
  <c r="H484" i="1"/>
  <c r="D484" i="1"/>
  <c r="C484" i="1"/>
  <c r="H483" i="1"/>
  <c r="D483" i="1"/>
  <c r="C483" i="1"/>
  <c r="D482" i="1"/>
  <c r="C482" i="1"/>
  <c r="D481" i="1"/>
  <c r="C481" i="1"/>
  <c r="H480" i="1"/>
  <c r="D480" i="1"/>
  <c r="C480" i="1"/>
  <c r="H479" i="1"/>
  <c r="D479" i="1"/>
  <c r="C479" i="1"/>
  <c r="D477" i="1"/>
  <c r="C477" i="1"/>
  <c r="H476" i="1"/>
  <c r="D476" i="1"/>
  <c r="C476" i="1"/>
  <c r="H475" i="1"/>
  <c r="D475" i="1"/>
  <c r="C475" i="1"/>
  <c r="D474" i="1"/>
  <c r="C474" i="1"/>
  <c r="D473" i="1"/>
  <c r="C473" i="1"/>
  <c r="H472" i="1"/>
  <c r="C472" i="1"/>
  <c r="D471" i="1"/>
  <c r="H471" i="1" s="1"/>
  <c r="C471" i="1"/>
  <c r="D470" i="1"/>
  <c r="C470" i="1"/>
  <c r="D469" i="1"/>
  <c r="C469" i="1"/>
  <c r="H468" i="1"/>
  <c r="D468" i="1"/>
  <c r="C468" i="1"/>
  <c r="D467" i="1"/>
  <c r="H467" i="1" s="1"/>
  <c r="C467" i="1"/>
  <c r="C466" i="1"/>
  <c r="D465" i="1"/>
  <c r="C465" i="1"/>
  <c r="H464" i="1"/>
  <c r="D464" i="1"/>
  <c r="C464" i="1"/>
  <c r="D463" i="1"/>
  <c r="H463" i="1" s="1"/>
  <c r="C463" i="1"/>
  <c r="D462" i="1"/>
  <c r="C462" i="1"/>
  <c r="D461" i="1"/>
  <c r="C461" i="1"/>
  <c r="H460" i="1"/>
  <c r="D460" i="1"/>
  <c r="C460" i="1"/>
  <c r="D459" i="1"/>
  <c r="H459" i="1" s="1"/>
  <c r="C459" i="1"/>
  <c r="D458" i="1"/>
  <c r="C458" i="1"/>
  <c r="D457" i="1"/>
  <c r="C457" i="1"/>
  <c r="H456" i="1"/>
  <c r="D456" i="1"/>
  <c r="C456" i="1"/>
  <c r="D455" i="1"/>
  <c r="H455" i="1" s="1"/>
  <c r="C455" i="1"/>
  <c r="D454" i="1"/>
  <c r="C454" i="1"/>
  <c r="H452" i="1"/>
  <c r="D452" i="1"/>
  <c r="C452" i="1"/>
  <c r="H451" i="1"/>
  <c r="D451" i="1"/>
  <c r="C451" i="1"/>
  <c r="D450" i="1"/>
  <c r="C450" i="1"/>
  <c r="D449" i="1"/>
  <c r="C449" i="1"/>
  <c r="H448" i="1"/>
  <c r="D448" i="1"/>
  <c r="C448" i="1"/>
  <c r="H447" i="1"/>
  <c r="D447" i="1"/>
  <c r="C447" i="1"/>
  <c r="D446" i="1"/>
  <c r="C446" i="1"/>
  <c r="D445" i="1"/>
  <c r="C445" i="1"/>
  <c r="H444" i="1"/>
  <c r="D444" i="1"/>
  <c r="C444" i="1"/>
  <c r="H443" i="1"/>
  <c r="D443" i="1"/>
  <c r="C443" i="1"/>
  <c r="D442" i="1"/>
  <c r="C442" i="1"/>
  <c r="D441" i="1"/>
  <c r="C441" i="1"/>
  <c r="H440" i="1"/>
  <c r="D440" i="1"/>
  <c r="C440" i="1"/>
  <c r="H439" i="1"/>
  <c r="D439" i="1"/>
  <c r="C439" i="1"/>
  <c r="D438" i="1"/>
  <c r="C438" i="1"/>
  <c r="D437" i="1"/>
  <c r="C437" i="1"/>
  <c r="H436" i="1"/>
  <c r="D436" i="1"/>
  <c r="C436" i="1"/>
  <c r="H435" i="1"/>
  <c r="D435" i="1"/>
  <c r="C435" i="1"/>
  <c r="D434" i="1"/>
  <c r="C434" i="1"/>
  <c r="D433" i="1"/>
  <c r="C433" i="1"/>
  <c r="H432" i="1"/>
  <c r="D432" i="1"/>
  <c r="C432" i="1"/>
  <c r="H431" i="1"/>
  <c r="D431" i="1"/>
  <c r="C431" i="1"/>
  <c r="D430" i="1"/>
  <c r="C430" i="1"/>
  <c r="D429" i="1"/>
  <c r="C429" i="1"/>
  <c r="H428" i="1"/>
  <c r="D428" i="1"/>
  <c r="C428" i="1"/>
  <c r="H427" i="1"/>
  <c r="D427" i="1"/>
  <c r="C427" i="1"/>
  <c r="D426" i="1"/>
  <c r="C426" i="1"/>
  <c r="D425" i="1"/>
  <c r="C425" i="1"/>
  <c r="D424" i="1"/>
  <c r="D423" i="1"/>
  <c r="H423" i="1" s="1"/>
  <c r="C423" i="1"/>
  <c r="D422" i="1"/>
  <c r="C422" i="1"/>
  <c r="C421" i="1"/>
  <c r="H420" i="1"/>
  <c r="D420" i="1"/>
  <c r="C420" i="1"/>
  <c r="H419" i="1"/>
  <c r="D419" i="1"/>
  <c r="C419" i="1"/>
  <c r="D418" i="1"/>
  <c r="C418" i="1"/>
  <c r="D417" i="1"/>
  <c r="C417" i="1"/>
  <c r="H416" i="1"/>
  <c r="D416" i="1"/>
  <c r="C416" i="1"/>
  <c r="D415" i="1"/>
  <c r="D413" i="1"/>
  <c r="C413" i="1"/>
  <c r="D412" i="1"/>
  <c r="C412" i="1"/>
  <c r="H412" i="1" s="1"/>
  <c r="D411" i="1"/>
  <c r="D406" i="1"/>
  <c r="C406" i="1"/>
  <c r="D405" i="1"/>
  <c r="C405" i="1"/>
  <c r="H404" i="1"/>
  <c r="D404" i="1"/>
  <c r="C404" i="1"/>
  <c r="D401" i="1"/>
  <c r="C401" i="1"/>
  <c r="H400" i="1"/>
  <c r="D400" i="1"/>
  <c r="C400" i="1"/>
  <c r="H399" i="1"/>
  <c r="D399" i="1"/>
  <c r="C399" i="1"/>
  <c r="D398" i="1"/>
  <c r="C398" i="1"/>
  <c r="D397" i="1"/>
  <c r="C397" i="1"/>
  <c r="H396" i="1"/>
  <c r="D396" i="1"/>
  <c r="C396" i="1"/>
  <c r="H395" i="1"/>
  <c r="D395" i="1"/>
  <c r="C395" i="1"/>
  <c r="D394" i="1"/>
  <c r="C394" i="1"/>
  <c r="D393" i="1"/>
  <c r="C393" i="1"/>
  <c r="H392" i="1"/>
  <c r="D392" i="1"/>
  <c r="C392" i="1"/>
  <c r="H391" i="1"/>
  <c r="D391" i="1"/>
  <c r="C391" i="1"/>
  <c r="D390" i="1"/>
  <c r="C390" i="1"/>
  <c r="D389" i="1"/>
  <c r="C389" i="1"/>
  <c r="H388" i="1"/>
  <c r="D388" i="1"/>
  <c r="C388" i="1"/>
  <c r="H387" i="1"/>
  <c r="D387" i="1"/>
  <c r="C387" i="1"/>
  <c r="D386" i="1"/>
  <c r="C386" i="1"/>
  <c r="D385" i="1"/>
  <c r="C385" i="1"/>
  <c r="H384" i="1"/>
  <c r="D384" i="1"/>
  <c r="C384" i="1"/>
  <c r="H383" i="1"/>
  <c r="D383" i="1"/>
  <c r="C383" i="1"/>
  <c r="D382" i="1"/>
  <c r="C382" i="1"/>
  <c r="D381" i="1"/>
  <c r="C381" i="1"/>
  <c r="H380" i="1"/>
  <c r="D380" i="1"/>
  <c r="C380" i="1"/>
  <c r="H379" i="1"/>
  <c r="D379" i="1"/>
  <c r="C379" i="1"/>
  <c r="D378" i="1"/>
  <c r="C378" i="1"/>
  <c r="D377" i="1"/>
  <c r="C377" i="1"/>
  <c r="H376" i="1"/>
  <c r="D376" i="1"/>
  <c r="C376" i="1"/>
  <c r="H375" i="1"/>
  <c r="D375" i="1"/>
  <c r="C375" i="1"/>
  <c r="D374" i="1"/>
  <c r="C374" i="1"/>
  <c r="D373" i="1"/>
  <c r="C373" i="1"/>
  <c r="H372" i="1"/>
  <c r="D372" i="1"/>
  <c r="C372" i="1"/>
  <c r="H371" i="1"/>
  <c r="D371" i="1"/>
  <c r="C371" i="1"/>
  <c r="D370" i="1"/>
  <c r="C370" i="1"/>
  <c r="D369" i="1"/>
  <c r="C369" i="1"/>
  <c r="H368" i="1"/>
  <c r="D368" i="1"/>
  <c r="C368" i="1"/>
  <c r="H367" i="1"/>
  <c r="D367" i="1"/>
  <c r="C367" i="1"/>
  <c r="D366" i="1"/>
  <c r="C366" i="1"/>
  <c r="D365" i="1"/>
  <c r="C365" i="1"/>
  <c r="H364" i="1"/>
  <c r="D364" i="1"/>
  <c r="C364" i="1"/>
  <c r="H363" i="1"/>
  <c r="D363" i="1"/>
  <c r="C363" i="1"/>
  <c r="D362" i="1"/>
  <c r="C362" i="1"/>
  <c r="D361" i="1"/>
  <c r="C361" i="1"/>
  <c r="H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H299" i="1"/>
  <c r="D299" i="1"/>
  <c r="G299" i="1" s="1"/>
  <c r="C299" i="1"/>
  <c r="H298" i="1"/>
  <c r="D298" i="1"/>
  <c r="G298" i="1" s="1"/>
  <c r="C298" i="1"/>
  <c r="H297" i="1"/>
  <c r="D297" i="1"/>
  <c r="G297" i="1" s="1"/>
  <c r="C297" i="1"/>
  <c r="H296" i="1"/>
  <c r="D296" i="1"/>
  <c r="G296" i="1" s="1"/>
  <c r="C296" i="1"/>
  <c r="H295" i="1"/>
  <c r="D295" i="1"/>
  <c r="G295" i="1" s="1"/>
  <c r="C295" i="1"/>
  <c r="D294" i="1"/>
  <c r="D292" i="1"/>
  <c r="H292" i="1" s="1"/>
  <c r="C292" i="1"/>
  <c r="D291" i="1"/>
  <c r="H291" i="1" s="1"/>
  <c r="C291" i="1"/>
  <c r="D290" i="1"/>
  <c r="H290" i="1" s="1"/>
  <c r="C290" i="1"/>
  <c r="D289" i="1"/>
  <c r="C289" i="1"/>
  <c r="D288" i="1"/>
  <c r="C288"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G269" i="1"/>
  <c r="D269" i="1"/>
  <c r="H269" i="1" s="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D135" i="1"/>
  <c r="D134" i="1"/>
  <c r="H134" i="1" s="1"/>
  <c r="C134" i="1"/>
  <c r="D133" i="1"/>
  <c r="H133" i="1" s="1"/>
  <c r="C133" i="1"/>
  <c r="D132" i="1"/>
  <c r="H132" i="1" s="1"/>
  <c r="C132" i="1"/>
  <c r="D131" i="1"/>
  <c r="C131"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G65" i="1"/>
  <c r="D65" i="1"/>
  <c r="H65" i="1" s="1"/>
  <c r="C65" i="1"/>
  <c r="G64"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C46" i="1"/>
  <c r="G45" i="1"/>
  <c r="D45" i="1"/>
  <c r="H45" i="1" s="1"/>
  <c r="C45"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D3" i="1"/>
  <c r="H411" i="1" l="1"/>
  <c r="H289" i="1"/>
  <c r="H288" i="1"/>
  <c r="G178" i="9"/>
  <c r="E178" i="9" s="1"/>
  <c r="B178" i="9" s="1"/>
  <c r="C236" i="1"/>
  <c r="H236" i="1"/>
  <c r="H131" i="1"/>
  <c r="H130" i="1"/>
  <c r="G361" i="1"/>
  <c r="H361" i="1"/>
  <c r="G366" i="1"/>
  <c r="H366" i="1"/>
  <c r="G369" i="1"/>
  <c r="H369" i="1"/>
  <c r="G374" i="1"/>
  <c r="H374" i="1"/>
  <c r="G377" i="1"/>
  <c r="H377" i="1"/>
  <c r="G382" i="1"/>
  <c r="H382" i="1"/>
  <c r="G385" i="1"/>
  <c r="H385" i="1"/>
  <c r="G421" i="1"/>
  <c r="H421" i="1"/>
  <c r="G425" i="1"/>
  <c r="H425" i="1"/>
  <c r="G430" i="1"/>
  <c r="H430" i="1"/>
  <c r="G446" i="1"/>
  <c r="H446" i="1"/>
  <c r="G449" i="1"/>
  <c r="H449" i="1"/>
  <c r="G490" i="1"/>
  <c r="H490" i="1"/>
  <c r="G501" i="1"/>
  <c r="H501" i="1"/>
  <c r="G506" i="1"/>
  <c r="H506" i="1"/>
  <c r="G517" i="1"/>
  <c r="H517" i="1"/>
  <c r="H989" i="1"/>
  <c r="G989" i="1"/>
  <c r="H1170" i="1"/>
  <c r="G1170" i="1"/>
  <c r="H1175" i="1"/>
  <c r="G1175" i="1"/>
  <c r="H1396" i="1"/>
  <c r="G1396" i="1"/>
  <c r="D120" i="1"/>
  <c r="G130" i="1"/>
  <c r="G131" i="1"/>
  <c r="G132" i="1"/>
  <c r="G133" i="1"/>
  <c r="G134"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88" i="1"/>
  <c r="G289" i="1"/>
  <c r="G290" i="1"/>
  <c r="G291" i="1"/>
  <c r="G292" i="1"/>
  <c r="G405" i="1"/>
  <c r="H405" i="1"/>
  <c r="G413" i="1"/>
  <c r="H413" i="1"/>
  <c r="G422" i="1"/>
  <c r="H422" i="1"/>
  <c r="G458" i="1"/>
  <c r="H458" i="1"/>
  <c r="G461" i="1"/>
  <c r="H461" i="1"/>
  <c r="H466" i="1"/>
  <c r="G469" i="1"/>
  <c r="H469" i="1"/>
  <c r="G526" i="1"/>
  <c r="H526" i="1"/>
  <c r="G529" i="1"/>
  <c r="H529" i="1"/>
  <c r="G534" i="1"/>
  <c r="H534" i="1"/>
  <c r="G537" i="1"/>
  <c r="H537" i="1"/>
  <c r="G542" i="1"/>
  <c r="H542" i="1"/>
  <c r="G545" i="1"/>
  <c r="H545" i="1"/>
  <c r="G550" i="1"/>
  <c r="H550" i="1"/>
  <c r="G553" i="1"/>
  <c r="H553" i="1"/>
  <c r="G558" i="1"/>
  <c r="H558" i="1"/>
  <c r="G566" i="1"/>
  <c r="H566" i="1"/>
  <c r="H595" i="1"/>
  <c r="G598" i="1"/>
  <c r="H598" i="1"/>
  <c r="G614" i="1"/>
  <c r="H617" i="1"/>
  <c r="G617" i="1"/>
  <c r="H628" i="1"/>
  <c r="G628" i="1"/>
  <c r="H1162" i="1"/>
  <c r="G1162" i="1"/>
  <c r="H1167" i="1"/>
  <c r="G1167" i="1"/>
  <c r="H1346" i="1"/>
  <c r="G1346" i="1"/>
  <c r="G1367" i="1"/>
  <c r="H1367" i="1"/>
  <c r="G390" i="1"/>
  <c r="H390" i="1"/>
  <c r="G393" i="1"/>
  <c r="H393" i="1"/>
  <c r="G398" i="1"/>
  <c r="H398" i="1"/>
  <c r="G401" i="1"/>
  <c r="H401" i="1"/>
  <c r="G433" i="1"/>
  <c r="H433" i="1"/>
  <c r="G441" i="1"/>
  <c r="H441" i="1"/>
  <c r="G482" i="1"/>
  <c r="H482" i="1"/>
  <c r="G485" i="1"/>
  <c r="H485" i="1"/>
  <c r="G493" i="1"/>
  <c r="H493" i="1"/>
  <c r="H987" i="1"/>
  <c r="G987" i="1"/>
  <c r="G362" i="1"/>
  <c r="H362" i="1"/>
  <c r="G365" i="1"/>
  <c r="H365" i="1"/>
  <c r="G370" i="1"/>
  <c r="H370" i="1"/>
  <c r="G373" i="1"/>
  <c r="H373" i="1"/>
  <c r="G378" i="1"/>
  <c r="H378" i="1"/>
  <c r="G381" i="1"/>
  <c r="H381" i="1"/>
  <c r="G386" i="1"/>
  <c r="H386" i="1"/>
  <c r="G389" i="1"/>
  <c r="H389" i="1"/>
  <c r="G394" i="1"/>
  <c r="H394" i="1"/>
  <c r="G397" i="1"/>
  <c r="H397" i="1"/>
  <c r="G417" i="1"/>
  <c r="H417" i="1"/>
  <c r="G426" i="1"/>
  <c r="H426" i="1"/>
  <c r="G429" i="1"/>
  <c r="H429" i="1"/>
  <c r="G434" i="1"/>
  <c r="H434" i="1"/>
  <c r="G437" i="1"/>
  <c r="H437" i="1"/>
  <c r="G442" i="1"/>
  <c r="H442" i="1"/>
  <c r="G445" i="1"/>
  <c r="H445" i="1"/>
  <c r="G450" i="1"/>
  <c r="H450" i="1"/>
  <c r="G473" i="1"/>
  <c r="H473" i="1"/>
  <c r="G481" i="1"/>
  <c r="H481" i="1"/>
  <c r="G486" i="1"/>
  <c r="H486" i="1"/>
  <c r="G489" i="1"/>
  <c r="H489" i="1"/>
  <c r="G494" i="1"/>
  <c r="H494" i="1"/>
  <c r="G497" i="1"/>
  <c r="H497" i="1"/>
  <c r="G502" i="1"/>
  <c r="H502" i="1"/>
  <c r="G505" i="1"/>
  <c r="H505" i="1"/>
  <c r="G510" i="1"/>
  <c r="H510" i="1"/>
  <c r="G513" i="1"/>
  <c r="H513" i="1"/>
  <c r="G518" i="1"/>
  <c r="H518" i="1"/>
  <c r="G521" i="1"/>
  <c r="H521" i="1"/>
  <c r="G594" i="1"/>
  <c r="H594" i="1"/>
  <c r="H613" i="1"/>
  <c r="G613" i="1"/>
  <c r="G625" i="1"/>
  <c r="H625" i="1"/>
  <c r="H1036" i="1"/>
  <c r="G1036" i="1"/>
  <c r="H1038" i="1"/>
  <c r="G1038" i="1"/>
  <c r="H1040" i="1"/>
  <c r="G1040" i="1"/>
  <c r="H1154" i="1"/>
  <c r="G1154" i="1"/>
  <c r="H1159" i="1"/>
  <c r="G1159" i="1"/>
  <c r="G1311" i="1"/>
  <c r="H1311" i="1"/>
  <c r="J1449" i="1"/>
  <c r="G1449" i="1"/>
  <c r="I1449" i="1" s="1"/>
  <c r="H1449" i="1"/>
  <c r="J1456" i="1"/>
  <c r="G1456" i="1"/>
  <c r="H1463" i="1"/>
  <c r="G1463" i="1"/>
  <c r="I1463" i="1" s="1"/>
  <c r="J1463" i="1"/>
  <c r="H1520" i="1"/>
  <c r="G1520" i="1"/>
  <c r="G418" i="1"/>
  <c r="H418" i="1"/>
  <c r="G438" i="1"/>
  <c r="H438" i="1"/>
  <c r="G474" i="1"/>
  <c r="H474" i="1"/>
  <c r="G477" i="1"/>
  <c r="H477" i="1"/>
  <c r="G498" i="1"/>
  <c r="H498" i="1"/>
  <c r="G514" i="1"/>
  <c r="H514" i="1"/>
  <c r="H569" i="1"/>
  <c r="G569" i="1"/>
  <c r="G602" i="1"/>
  <c r="H602" i="1"/>
  <c r="G406" i="1"/>
  <c r="H406" i="1"/>
  <c r="G454" i="1"/>
  <c r="H454" i="1"/>
  <c r="G457" i="1"/>
  <c r="H457" i="1"/>
  <c r="G462" i="1"/>
  <c r="H462" i="1"/>
  <c r="G465" i="1"/>
  <c r="H465" i="1"/>
  <c r="G470" i="1"/>
  <c r="H470" i="1"/>
  <c r="G525" i="1"/>
  <c r="H525" i="1"/>
  <c r="G530" i="1"/>
  <c r="H530" i="1"/>
  <c r="G533" i="1"/>
  <c r="H533" i="1"/>
  <c r="G538" i="1"/>
  <c r="H538" i="1"/>
  <c r="G541" i="1"/>
  <c r="H541" i="1"/>
  <c r="G546" i="1"/>
  <c r="H546" i="1"/>
  <c r="G549" i="1"/>
  <c r="H549" i="1"/>
  <c r="G554" i="1"/>
  <c r="H554" i="1"/>
  <c r="G557" i="1"/>
  <c r="H557" i="1"/>
  <c r="G562" i="1"/>
  <c r="H562" i="1"/>
  <c r="G565" i="1"/>
  <c r="H565" i="1"/>
  <c r="G570" i="1"/>
  <c r="H573" i="1"/>
  <c r="G573" i="1"/>
  <c r="H603" i="1"/>
  <c r="H609" i="1"/>
  <c r="G609" i="1"/>
  <c r="H1085" i="1"/>
  <c r="G1085" i="1"/>
  <c r="H1087" i="1"/>
  <c r="G1087" i="1"/>
  <c r="H1089" i="1"/>
  <c r="G1089" i="1"/>
  <c r="H1091" i="1"/>
  <c r="G1091" i="1"/>
  <c r="H1093" i="1"/>
  <c r="G1093" i="1"/>
  <c r="H1095" i="1"/>
  <c r="G1095" i="1"/>
  <c r="H1178" i="1"/>
  <c r="G1178" i="1"/>
  <c r="H1232" i="1"/>
  <c r="G1232" i="1"/>
  <c r="H1248" i="1"/>
  <c r="G1248" i="1"/>
  <c r="H1264" i="1"/>
  <c r="G1264" i="1"/>
  <c r="H1275" i="1"/>
  <c r="G1275" i="1"/>
  <c r="E196" i="4"/>
  <c r="D192" i="1" s="1"/>
  <c r="F210" i="4"/>
  <c r="E420" i="4"/>
  <c r="G360" i="1"/>
  <c r="G364" i="1"/>
  <c r="G368" i="1"/>
  <c r="G372" i="1"/>
  <c r="G376" i="1"/>
  <c r="G380" i="1"/>
  <c r="G384" i="1"/>
  <c r="G388" i="1"/>
  <c r="G392" i="1"/>
  <c r="G396" i="1"/>
  <c r="G400" i="1"/>
  <c r="G404" i="1"/>
  <c r="G412" i="1"/>
  <c r="G416" i="1"/>
  <c r="G420" i="1"/>
  <c r="C424" i="1"/>
  <c r="G428"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G532" i="1"/>
  <c r="G536" i="1"/>
  <c r="G540" i="1"/>
  <c r="G544" i="1"/>
  <c r="G548" i="1"/>
  <c r="G552" i="1"/>
  <c r="G556" i="1"/>
  <c r="G560" i="1"/>
  <c r="G564" i="1"/>
  <c r="G1024" i="1"/>
  <c r="H1024" i="1"/>
  <c r="H1031" i="1"/>
  <c r="G1031" i="1"/>
  <c r="H1069" i="1"/>
  <c r="G1069" i="1"/>
  <c r="H1077" i="1"/>
  <c r="G1077" i="1"/>
  <c r="G1098" i="1"/>
  <c r="H1098" i="1"/>
  <c r="H1105" i="1"/>
  <c r="G1105" i="1"/>
  <c r="G1225" i="1"/>
  <c r="H1225" i="1"/>
  <c r="H1236" i="1"/>
  <c r="G1236" i="1"/>
  <c r="H1252" i="1"/>
  <c r="G1252" i="1"/>
  <c r="H1268" i="1"/>
  <c r="G1268" i="1"/>
  <c r="H1285" i="1"/>
  <c r="G1285" i="1"/>
  <c r="H1294" i="1"/>
  <c r="G1294" i="1"/>
  <c r="G1308" i="1"/>
  <c r="H1308" i="1"/>
  <c r="H1327" i="1"/>
  <c r="G1327" i="1"/>
  <c r="G1371" i="1"/>
  <c r="H1371" i="1"/>
  <c r="H1393" i="1"/>
  <c r="G1393" i="1"/>
  <c r="H1422" i="1"/>
  <c r="G1422" i="1"/>
  <c r="H1576" i="1"/>
  <c r="G1576" i="1"/>
  <c r="E644" i="4"/>
  <c r="D638" i="1" s="1"/>
  <c r="E643" i="4"/>
  <c r="D637" i="1" s="1"/>
  <c r="C1034" i="1"/>
  <c r="F56" i="5"/>
  <c r="G363" i="1"/>
  <c r="G367" i="1"/>
  <c r="G371" i="1"/>
  <c r="G375" i="1"/>
  <c r="G379" i="1"/>
  <c r="G383" i="1"/>
  <c r="G387" i="1"/>
  <c r="G391" i="1"/>
  <c r="G395" i="1"/>
  <c r="G399" i="1"/>
  <c r="G411" i="1"/>
  <c r="G419"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7" i="1"/>
  <c r="G531" i="1"/>
  <c r="G535" i="1"/>
  <c r="G539" i="1"/>
  <c r="G543" i="1"/>
  <c r="G547" i="1"/>
  <c r="G551" i="1"/>
  <c r="G555" i="1"/>
  <c r="G559" i="1"/>
  <c r="G563" i="1"/>
  <c r="G567" i="1"/>
  <c r="H988" i="1"/>
  <c r="G988" i="1"/>
  <c r="H1035" i="1"/>
  <c r="G1035" i="1"/>
  <c r="H1037" i="1"/>
  <c r="G1037" i="1"/>
  <c r="H1039" i="1"/>
  <c r="G1039" i="1"/>
  <c r="H1084" i="1"/>
  <c r="G1084" i="1"/>
  <c r="H1086" i="1"/>
  <c r="G1086" i="1"/>
  <c r="H1088" i="1"/>
  <c r="G1088" i="1"/>
  <c r="H1090" i="1"/>
  <c r="G1090" i="1"/>
  <c r="H1092" i="1"/>
  <c r="G1092" i="1"/>
  <c r="H1094" i="1"/>
  <c r="G1094" i="1"/>
  <c r="H1158" i="1"/>
  <c r="G1158" i="1"/>
  <c r="H1166" i="1"/>
  <c r="G1166" i="1"/>
  <c r="H1174" i="1"/>
  <c r="G1174" i="1"/>
  <c r="H1182" i="1"/>
  <c r="G1182" i="1"/>
  <c r="H1240" i="1"/>
  <c r="G1240" i="1"/>
  <c r="H1256" i="1"/>
  <c r="G1256" i="1"/>
  <c r="H1272" i="1"/>
  <c r="G1272" i="1"/>
  <c r="H1291" i="1"/>
  <c r="G1291" i="1"/>
  <c r="G1318" i="1"/>
  <c r="H1318" i="1"/>
  <c r="G1359" i="1"/>
  <c r="H1359" i="1"/>
  <c r="G1375" i="1"/>
  <c r="H1375" i="1"/>
  <c r="H1454" i="1"/>
  <c r="G1454" i="1"/>
  <c r="J1462" i="1"/>
  <c r="H1462" i="1"/>
  <c r="G1462" i="1"/>
  <c r="J1464" i="1"/>
  <c r="H1464" i="1"/>
  <c r="G1464" i="1"/>
  <c r="H1484" i="1"/>
  <c r="G1484" i="1"/>
  <c r="H1516" i="1"/>
  <c r="G1516" i="1"/>
  <c r="G1542" i="1"/>
  <c r="H1542" i="1"/>
  <c r="G1574" i="1"/>
  <c r="H1574" i="1"/>
  <c r="E350" i="4"/>
  <c r="E528" i="4"/>
  <c r="G210" i="9"/>
  <c r="E210" i="9" s="1"/>
  <c r="B210" i="9" s="1"/>
  <c r="G1028" i="1"/>
  <c r="H1028" i="1"/>
  <c r="H1073" i="1"/>
  <c r="G1073" i="1"/>
  <c r="H1081" i="1"/>
  <c r="G1081" i="1"/>
  <c r="G1102" i="1"/>
  <c r="H1102" i="1"/>
  <c r="H1109" i="1"/>
  <c r="G1109" i="1"/>
  <c r="H1228" i="1"/>
  <c r="G1228" i="1"/>
  <c r="H1244" i="1"/>
  <c r="G1244" i="1"/>
  <c r="H1260" i="1"/>
  <c r="G1260" i="1"/>
  <c r="H1278" i="1"/>
  <c r="G1278" i="1"/>
  <c r="H1340" i="1"/>
  <c r="G1340" i="1"/>
  <c r="H1349" i="1"/>
  <c r="G1349" i="1"/>
  <c r="G1363" i="1"/>
  <c r="H1363" i="1"/>
  <c r="G1379" i="1"/>
  <c r="H1379" i="1"/>
  <c r="G1413" i="1"/>
  <c r="H1413" i="1"/>
  <c r="G1482" i="1"/>
  <c r="H1482" i="1"/>
  <c r="H1571" i="1"/>
  <c r="G1571" i="1"/>
  <c r="F219" i="4"/>
  <c r="E215" i="4"/>
  <c r="D211" i="1" s="1"/>
  <c r="F485" i="4"/>
  <c r="D484" i="4"/>
  <c r="D1065" i="1"/>
  <c r="H1281" i="1"/>
  <c r="G1281" i="1"/>
  <c r="H1297" i="1"/>
  <c r="G1297" i="1"/>
  <c r="G1314" i="1"/>
  <c r="H1314" i="1"/>
  <c r="H1352" i="1"/>
  <c r="G1352" i="1"/>
  <c r="H1399" i="1"/>
  <c r="G1399" i="1"/>
  <c r="H1418" i="1"/>
  <c r="G1418" i="1"/>
  <c r="H1438" i="1"/>
  <c r="G1438" i="1"/>
  <c r="G1440" i="1"/>
  <c r="H1440" i="1"/>
  <c r="J1440" i="1"/>
  <c r="H1443" i="1"/>
  <c r="G1443" i="1"/>
  <c r="H1448" i="1"/>
  <c r="G1448" i="1"/>
  <c r="J1472" i="1"/>
  <c r="G1472" i="1"/>
  <c r="J1474" i="1"/>
  <c r="H1474" i="1"/>
  <c r="H1475" i="1"/>
  <c r="G1475" i="1"/>
  <c r="H1500" i="1"/>
  <c r="G1500" i="1"/>
  <c r="G1512" i="1"/>
  <c r="H1512" i="1"/>
  <c r="E152" i="4"/>
  <c r="F153" i="4"/>
  <c r="F225" i="4"/>
  <c r="D224" i="4"/>
  <c r="F312" i="4"/>
  <c r="D311" i="4"/>
  <c r="F422" i="4"/>
  <c r="D421" i="4"/>
  <c r="G194" i="9"/>
  <c r="E194" i="9" s="1"/>
  <c r="B194" i="9" s="1"/>
  <c r="G188" i="9"/>
  <c r="E188" i="9" s="1"/>
  <c r="B188" i="9" s="1"/>
  <c r="D459" i="4"/>
  <c r="F460" i="4"/>
  <c r="C568" i="1"/>
  <c r="F574" i="4"/>
  <c r="F599" i="4"/>
  <c r="C593" i="1"/>
  <c r="C620" i="1"/>
  <c r="F626" i="4"/>
  <c r="D625" i="4"/>
  <c r="G174" i="9"/>
  <c r="E174" i="9" s="1"/>
  <c r="B174" i="9" s="1"/>
  <c r="F629" i="4"/>
  <c r="C623" i="1"/>
  <c r="C626" i="1"/>
  <c r="F632" i="4"/>
  <c r="D69" i="5"/>
  <c r="C1048" i="1"/>
  <c r="F70" i="5"/>
  <c r="E5" i="7"/>
  <c r="D1437" i="1"/>
  <c r="D1453" i="1"/>
  <c r="I30" i="3"/>
  <c r="C1524" i="1"/>
  <c r="D43" i="8"/>
  <c r="B37" i="9"/>
  <c r="G177" i="9"/>
  <c r="E177" i="9" s="1"/>
  <c r="B177" i="9" s="1"/>
  <c r="H1224" i="1"/>
  <c r="G1231" i="1"/>
  <c r="G1235" i="1"/>
  <c r="G1239" i="1"/>
  <c r="G1243" i="1"/>
  <c r="G1247" i="1"/>
  <c r="G1251" i="1"/>
  <c r="G1255" i="1"/>
  <c r="G1259" i="1"/>
  <c r="G1263" i="1"/>
  <c r="G1267" i="1"/>
  <c r="G1271" i="1"/>
  <c r="G1274" i="1"/>
  <c r="H1277" i="1"/>
  <c r="G1277" i="1"/>
  <c r="G1287" i="1"/>
  <c r="G1290" i="1"/>
  <c r="H1293" i="1"/>
  <c r="G1293" i="1"/>
  <c r="G1310" i="1"/>
  <c r="H1310" i="1"/>
  <c r="H1320" i="1"/>
  <c r="G1323" i="1"/>
  <c r="G1326" i="1"/>
  <c r="G1342" i="1"/>
  <c r="G1345" i="1"/>
  <c r="H1348" i="1"/>
  <c r="G1348" i="1"/>
  <c r="H1358" i="1"/>
  <c r="H1362" i="1"/>
  <c r="H1366" i="1"/>
  <c r="H1370" i="1"/>
  <c r="H1374" i="1"/>
  <c r="H1378" i="1"/>
  <c r="H1382" i="1"/>
  <c r="H1390" i="1"/>
  <c r="H1395" i="1"/>
  <c r="G1395" i="1"/>
  <c r="H1412" i="1"/>
  <c r="G1415" i="1"/>
  <c r="H1415" i="1"/>
  <c r="G1423" i="1"/>
  <c r="J1443" i="1"/>
  <c r="H1471" i="1"/>
  <c r="G1471" i="1"/>
  <c r="J1477" i="1"/>
  <c r="G1477" i="1"/>
  <c r="I1477" i="1" s="1"/>
  <c r="G1480" i="1"/>
  <c r="G1508" i="1"/>
  <c r="G1547" i="1"/>
  <c r="H1550" i="1"/>
  <c r="G1552" i="1"/>
  <c r="F8" i="4"/>
  <c r="D7" i="4"/>
  <c r="F107" i="4"/>
  <c r="D106" i="4"/>
  <c r="F140" i="4"/>
  <c r="D139" i="4"/>
  <c r="F164" i="4"/>
  <c r="F252" i="4"/>
  <c r="G180" i="9"/>
  <c r="E180" i="9" s="1"/>
  <c r="B180" i="9" s="1"/>
  <c r="F516" i="4"/>
  <c r="D515" i="4"/>
  <c r="E141" i="6"/>
  <c r="I24" i="3"/>
  <c r="D1299" i="1"/>
  <c r="F89" i="6"/>
  <c r="C1383" i="1"/>
  <c r="F94" i="6"/>
  <c r="C1388" i="1"/>
  <c r="C1401" i="1"/>
  <c r="F107" i="6"/>
  <c r="D1408" i="1"/>
  <c r="I27" i="3"/>
  <c r="C1501" i="1"/>
  <c r="D24" i="8"/>
  <c r="C1499" i="1" s="1"/>
  <c r="B22" i="9"/>
  <c r="B36" i="9"/>
  <c r="E135" i="9"/>
  <c r="B135" i="9" s="1"/>
  <c r="G161" i="9"/>
  <c r="E161" i="9" s="1"/>
  <c r="B161" i="9" s="1"/>
  <c r="G183" i="9"/>
  <c r="E183" i="9" s="1"/>
  <c r="B183" i="9" s="1"/>
  <c r="G201" i="9"/>
  <c r="E201" i="9" s="1"/>
  <c r="B201" i="9" s="1"/>
  <c r="H1027" i="1"/>
  <c r="G1068" i="1"/>
  <c r="G1072" i="1"/>
  <c r="G1076" i="1"/>
  <c r="G1080" i="1"/>
  <c r="H1101" i="1"/>
  <c r="G1108" i="1"/>
  <c r="G1157" i="1"/>
  <c r="G1161" i="1"/>
  <c r="G1165" i="1"/>
  <c r="G1169" i="1"/>
  <c r="G1173" i="1"/>
  <c r="G1177" i="1"/>
  <c r="G1181" i="1"/>
  <c r="H1213" i="1"/>
  <c r="H1223" i="1"/>
  <c r="G1230" i="1"/>
  <c r="G1234" i="1"/>
  <c r="G1238" i="1"/>
  <c r="G1242" i="1"/>
  <c r="G1246" i="1"/>
  <c r="G1250" i="1"/>
  <c r="G1254" i="1"/>
  <c r="G1258" i="1"/>
  <c r="G1262" i="1"/>
  <c r="G1266" i="1"/>
  <c r="G1270" i="1"/>
  <c r="H1273" i="1"/>
  <c r="G1273" i="1"/>
  <c r="G1283" i="1"/>
  <c r="G1286" i="1"/>
  <c r="H1289" i="1"/>
  <c r="G1289" i="1"/>
  <c r="H1316" i="1"/>
  <c r="H1319" i="1"/>
  <c r="H1325" i="1"/>
  <c r="G1325" i="1"/>
  <c r="H1335" i="1"/>
  <c r="G1338" i="1"/>
  <c r="G1341" i="1"/>
  <c r="H1344" i="1"/>
  <c r="G1344" i="1"/>
  <c r="G1354" i="1"/>
  <c r="H1357" i="1"/>
  <c r="H1361" i="1"/>
  <c r="H1365" i="1"/>
  <c r="H1369" i="1"/>
  <c r="H1373" i="1"/>
  <c r="H1377" i="1"/>
  <c r="H1381" i="1"/>
  <c r="H1389" i="1"/>
  <c r="G1392" i="1"/>
  <c r="H1392" i="1"/>
  <c r="G1411" i="1"/>
  <c r="H1411" i="1"/>
  <c r="G1420" i="1"/>
  <c r="H1439" i="1"/>
  <c r="I1439" i="1" s="1"/>
  <c r="J1439" i="1"/>
  <c r="G1444" i="1"/>
  <c r="H1444" i="1"/>
  <c r="G1446" i="1"/>
  <c r="I1446" i="1" s="1"/>
  <c r="J1448" i="1"/>
  <c r="H1450" i="1"/>
  <c r="G1450" i="1"/>
  <c r="I1450" i="1" s="1"/>
  <c r="H1453" i="1"/>
  <c r="G1453" i="1"/>
  <c r="H1460" i="1"/>
  <c r="I1460" i="1" s="1"/>
  <c r="J1460" i="1"/>
  <c r="G1461" i="1"/>
  <c r="I1468" i="1"/>
  <c r="H1472" i="1"/>
  <c r="G1474" i="1"/>
  <c r="I1474" i="1" s="1"/>
  <c r="H1476" i="1"/>
  <c r="I1476" i="1" s="1"/>
  <c r="J1476" i="1"/>
  <c r="G1478" i="1"/>
  <c r="I1478" i="1" s="1"/>
  <c r="G1502" i="1"/>
  <c r="H1502" i="1"/>
  <c r="H1504" i="1"/>
  <c r="G1506" i="1"/>
  <c r="H1506" i="1"/>
  <c r="H1515" i="1"/>
  <c r="G1515" i="1"/>
  <c r="H1544" i="1"/>
  <c r="G1544" i="1"/>
  <c r="F83" i="4"/>
  <c r="D82" i="4"/>
  <c r="D133" i="4"/>
  <c r="F134" i="4"/>
  <c r="G186" i="9"/>
  <c r="E186" i="9" s="1"/>
  <c r="B186" i="9" s="1"/>
  <c r="E263" i="4"/>
  <c r="D259" i="1" s="1"/>
  <c r="F351" i="4"/>
  <c r="D363" i="4"/>
  <c r="D644" i="4"/>
  <c r="F417" i="4"/>
  <c r="E459" i="4"/>
  <c r="D453" i="1" s="1"/>
  <c r="D567" i="4"/>
  <c r="F587" i="4"/>
  <c r="C581" i="1"/>
  <c r="D580" i="4"/>
  <c r="C584" i="1"/>
  <c r="F590" i="4"/>
  <c r="E7" i="5"/>
  <c r="D990" i="1"/>
  <c r="C1097" i="1"/>
  <c r="D118" i="5"/>
  <c r="F119" i="5"/>
  <c r="F28" i="6"/>
  <c r="C1322" i="1"/>
  <c r="C1329" i="1"/>
  <c r="F61" i="6"/>
  <c r="C1355" i="1"/>
  <c r="G316" i="9"/>
  <c r="E316" i="9" s="1"/>
  <c r="C1436" i="1"/>
  <c r="B38" i="9"/>
  <c r="G190" i="9"/>
  <c r="E190" i="9" s="1"/>
  <c r="B190" i="9" s="1"/>
  <c r="I1447" i="1"/>
  <c r="H1456" i="1"/>
  <c r="J1457" i="1"/>
  <c r="G1457" i="1"/>
  <c r="I1457" i="1" s="1"/>
  <c r="J1458" i="1"/>
  <c r="J1466" i="1"/>
  <c r="H1466" i="1"/>
  <c r="I1466" i="1" s="1"/>
  <c r="H1467" i="1"/>
  <c r="G1467" i="1"/>
  <c r="I1479" i="1"/>
  <c r="G1510" i="1"/>
  <c r="H1510" i="1"/>
  <c r="H21" i="9"/>
  <c r="G21" i="9"/>
  <c r="E21" i="9" s="1"/>
  <c r="F152" i="4"/>
  <c r="F202" i="4"/>
  <c r="D196" i="4"/>
  <c r="E252" i="4"/>
  <c r="D248" i="1" s="1"/>
  <c r="F304" i="4"/>
  <c r="D299" i="4"/>
  <c r="D643" i="4"/>
  <c r="F416" i="4"/>
  <c r="E484" i="4"/>
  <c r="D478" i="1" s="1"/>
  <c r="D529" i="4"/>
  <c r="F530" i="4"/>
  <c r="E593" i="4"/>
  <c r="D587" i="1" s="1"/>
  <c r="C986" i="1"/>
  <c r="F8" i="5"/>
  <c r="H1469" i="1"/>
  <c r="C1481" i="1"/>
  <c r="B54" i="9"/>
  <c r="E290" i="9"/>
  <c r="B290" i="9" s="1"/>
  <c r="H1507" i="1"/>
  <c r="G1507" i="1"/>
  <c r="E50" i="4"/>
  <c r="D46" i="1" s="1"/>
  <c r="F68" i="4"/>
  <c r="F215" i="4"/>
  <c r="D263" i="4"/>
  <c r="E472" i="4"/>
  <c r="D466" i="1" s="1"/>
  <c r="G466" i="1" s="1"/>
  <c r="D593" i="4"/>
  <c r="C588" i="1"/>
  <c r="F594" i="4"/>
  <c r="H606" i="1"/>
  <c r="F45" i="5"/>
  <c r="C1023" i="1"/>
  <c r="D12" i="5"/>
  <c r="D7" i="5" s="1"/>
  <c r="H1030" i="1"/>
  <c r="F87" i="5"/>
  <c r="C1065" i="1"/>
  <c r="D134" i="5"/>
  <c r="C1113" i="1"/>
  <c r="F135" i="5"/>
  <c r="F164" i="5"/>
  <c r="D1142" i="1"/>
  <c r="C1153" i="1"/>
  <c r="G311" i="9"/>
  <c r="C1183" i="1"/>
  <c r="F224" i="5"/>
  <c r="C1201" i="1"/>
  <c r="E237" i="5"/>
  <c r="F245" i="5"/>
  <c r="C1222" i="1"/>
  <c r="F250" i="5"/>
  <c r="C1227" i="1"/>
  <c r="F10" i="6"/>
  <c r="D5" i="6"/>
  <c r="C1304" i="1"/>
  <c r="G1307" i="1"/>
  <c r="E35" i="6"/>
  <c r="D1330" i="1"/>
  <c r="F122" i="6"/>
  <c r="C1416" i="1"/>
  <c r="E40" i="9"/>
  <c r="B40" i="9" s="1"/>
  <c r="B69" i="9"/>
  <c r="E136" i="9"/>
  <c r="B136" i="9" s="1"/>
  <c r="G168" i="9"/>
  <c r="E168" i="9" s="1"/>
  <c r="B168" i="9" s="1"/>
  <c r="G170" i="9"/>
  <c r="E170" i="9" s="1"/>
  <c r="B170" i="9" s="1"/>
  <c r="G172" i="9"/>
  <c r="E172" i="9" s="1"/>
  <c r="B172" i="9" s="1"/>
  <c r="G176" i="9"/>
  <c r="E176" i="9" s="1"/>
  <c r="B176" i="9" s="1"/>
  <c r="G182" i="9"/>
  <c r="E182" i="9" s="1"/>
  <c r="B182" i="9" s="1"/>
  <c r="G184" i="9"/>
  <c r="E184" i="9" s="1"/>
  <c r="B184" i="9" s="1"/>
  <c r="G205" i="9"/>
  <c r="E205" i="9" s="1"/>
  <c r="B205" i="9" s="1"/>
  <c r="G164" i="9"/>
  <c r="E164" i="9" s="1"/>
  <c r="B164" i="9" s="1"/>
  <c r="G193" i="9"/>
  <c r="E193" i="9" s="1"/>
  <c r="B193" i="9" s="1"/>
  <c r="B287" i="9"/>
  <c r="B295" i="9"/>
  <c r="C1215" i="1"/>
  <c r="D237" i="5"/>
  <c r="D175" i="5" s="1"/>
  <c r="F36" i="6"/>
  <c r="C1330" i="1"/>
  <c r="C1333" i="1"/>
  <c r="F39" i="6"/>
  <c r="M213" i="9"/>
  <c r="G281" i="9"/>
  <c r="E281" i="9" s="1"/>
  <c r="B281" i="9" s="1"/>
  <c r="G280" i="9"/>
  <c r="E280" i="9" s="1"/>
  <c r="B280" i="9" s="1"/>
  <c r="G279" i="9"/>
  <c r="E279" i="9" s="1"/>
  <c r="B279" i="9" s="1"/>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6" i="9"/>
  <c r="E166" i="9" s="1"/>
  <c r="B166" i="9" s="1"/>
  <c r="H165" i="9"/>
  <c r="E165" i="9" s="1"/>
  <c r="B165" i="9" s="1"/>
  <c r="L213" i="9"/>
  <c r="F213" i="9" s="1"/>
  <c r="B213" i="9" s="1"/>
  <c r="G211" i="9"/>
  <c r="E211" i="9" s="1"/>
  <c r="B211" i="9" s="1"/>
  <c r="G203" i="9"/>
  <c r="E203" i="9" s="1"/>
  <c r="B203" i="9" s="1"/>
  <c r="G195" i="9"/>
  <c r="E195" i="9" s="1"/>
  <c r="B195" i="9" s="1"/>
  <c r="G192" i="9"/>
  <c r="E192" i="9" s="1"/>
  <c r="B192" i="9" s="1"/>
  <c r="G189" i="9"/>
  <c r="E189" i="9" s="1"/>
  <c r="B189" i="9" s="1"/>
  <c r="G162" i="9"/>
  <c r="E162" i="9" s="1"/>
  <c r="B162" i="9" s="1"/>
  <c r="G206" i="9"/>
  <c r="E206" i="9" s="1"/>
  <c r="B206" i="9" s="1"/>
  <c r="G199" i="9"/>
  <c r="E199" i="9" s="1"/>
  <c r="B199" i="9" s="1"/>
  <c r="G197" i="9"/>
  <c r="E197" i="9" s="1"/>
  <c r="B197" i="9" s="1"/>
  <c r="G163" i="9"/>
  <c r="E163" i="9" s="1"/>
  <c r="B163" i="9" s="1"/>
  <c r="I10" i="9"/>
  <c r="G198" i="9"/>
  <c r="E198" i="9" s="1"/>
  <c r="B198" i="9" s="1"/>
  <c r="G202" i="9"/>
  <c r="E202" i="9" s="1"/>
  <c r="B202" i="9" s="1"/>
  <c r="G207" i="9"/>
  <c r="E207" i="9" s="1"/>
  <c r="B207" i="9" s="1"/>
  <c r="G1442" i="1"/>
  <c r="I1442" i="1" s="1"/>
  <c r="J1442" i="1"/>
  <c r="H1465" i="1"/>
  <c r="I1465" i="1" s="1"/>
  <c r="J1465" i="1"/>
  <c r="H1473" i="1"/>
  <c r="I1473" i="1" s="1"/>
  <c r="J1473" i="1"/>
  <c r="F59" i="4"/>
  <c r="E106" i="4"/>
  <c r="D102" i="1" s="1"/>
  <c r="E224" i="4"/>
  <c r="D220" i="1" s="1"/>
  <c r="F259" i="4"/>
  <c r="E311" i="4"/>
  <c r="F364" i="4"/>
  <c r="F402" i="4"/>
  <c r="F585" i="4"/>
  <c r="C579" i="1"/>
  <c r="F63" i="5"/>
  <c r="C1041" i="1"/>
  <c r="E118" i="5"/>
  <c r="D1096" i="1" s="1"/>
  <c r="F126" i="5"/>
  <c r="C1104" i="1"/>
  <c r="E206" i="5"/>
  <c r="F234" i="5"/>
  <c r="C1211" i="1"/>
  <c r="D114" i="6"/>
  <c r="F115" i="6"/>
  <c r="C1409" i="1"/>
  <c r="F130" i="6"/>
  <c r="C1424" i="1"/>
  <c r="F146" i="5"/>
  <c r="B291" i="9"/>
  <c r="E308" i="9"/>
  <c r="B308" i="9" s="1"/>
  <c r="E310" i="9"/>
  <c r="B310" i="9" s="1"/>
  <c r="F207" i="5"/>
  <c r="B282" i="9"/>
  <c r="B215" i="9"/>
  <c r="B217" i="9"/>
  <c r="B219" i="9"/>
  <c r="B221" i="9"/>
  <c r="B223" i="9"/>
  <c r="B225" i="9"/>
  <c r="B227" i="9"/>
  <c r="B229" i="9"/>
  <c r="B231" i="9"/>
  <c r="B233" i="9"/>
  <c r="B235" i="9"/>
  <c r="B237" i="9"/>
  <c r="B239" i="9"/>
  <c r="B241" i="9"/>
  <c r="B243" i="9"/>
  <c r="B245" i="9"/>
  <c r="B247" i="9"/>
  <c r="B249" i="9"/>
  <c r="B251" i="9"/>
  <c r="B253" i="9"/>
  <c r="B255" i="9"/>
  <c r="B257" i="9"/>
  <c r="B259" i="9"/>
  <c r="B261" i="9"/>
  <c r="B263" i="9"/>
  <c r="B265" i="9"/>
  <c r="B267" i="9"/>
  <c r="B269" i="9"/>
  <c r="B271" i="9"/>
  <c r="C985" i="1" l="1"/>
  <c r="H20" i="3"/>
  <c r="F7" i="5"/>
  <c r="C1152" i="1"/>
  <c r="H1424" i="1"/>
  <c r="G1424" i="1"/>
  <c r="G1330" i="1"/>
  <c r="H1330" i="1"/>
  <c r="H1416" i="1"/>
  <c r="G1416" i="1"/>
  <c r="H1227" i="1"/>
  <c r="G1227" i="1"/>
  <c r="H588" i="1"/>
  <c r="G588" i="1"/>
  <c r="B21" i="9"/>
  <c r="G1355" i="1"/>
  <c r="H1355" i="1"/>
  <c r="G1097" i="1"/>
  <c r="H1097" i="1"/>
  <c r="H584" i="1"/>
  <c r="G584" i="1"/>
  <c r="F363" i="4"/>
  <c r="C358" i="1"/>
  <c r="I28" i="3"/>
  <c r="D1435" i="1"/>
  <c r="F625" i="4"/>
  <c r="C619" i="1"/>
  <c r="E635" i="4"/>
  <c r="D629" i="1" s="1"/>
  <c r="D414" i="1"/>
  <c r="G1211" i="1"/>
  <c r="H1211" i="1"/>
  <c r="H579" i="1"/>
  <c r="G579" i="1"/>
  <c r="E298" i="4"/>
  <c r="D306" i="1"/>
  <c r="G1304" i="1"/>
  <c r="H1304" i="1"/>
  <c r="H1201" i="1"/>
  <c r="G1201" i="1"/>
  <c r="C587" i="1"/>
  <c r="F593" i="4"/>
  <c r="D42" i="8"/>
  <c r="H986" i="1"/>
  <c r="G986" i="1"/>
  <c r="D528" i="4"/>
  <c r="F529" i="4"/>
  <c r="C523" i="1"/>
  <c r="F299" i="4"/>
  <c r="D298" i="4"/>
  <c r="C294" i="1"/>
  <c r="I1467" i="1"/>
  <c r="C574" i="1"/>
  <c r="F580" i="4"/>
  <c r="G1501" i="1"/>
  <c r="H1501" i="1"/>
  <c r="H1401" i="1"/>
  <c r="G1401" i="1"/>
  <c r="F515" i="4"/>
  <c r="C509" i="1"/>
  <c r="G1048" i="1"/>
  <c r="H1048" i="1"/>
  <c r="G623" i="1"/>
  <c r="H623" i="1"/>
  <c r="F311" i="4"/>
  <c r="C306" i="1"/>
  <c r="I1472" i="1"/>
  <c r="I1443" i="1"/>
  <c r="I1440" i="1"/>
  <c r="E68" i="5"/>
  <c r="E408" i="4"/>
  <c r="D403" i="1" s="1"/>
  <c r="D345" i="1"/>
  <c r="I1462" i="1"/>
  <c r="C1408" i="1"/>
  <c r="F114" i="6"/>
  <c r="H27" i="3"/>
  <c r="H1104" i="1"/>
  <c r="G1104" i="1"/>
  <c r="I23" i="3"/>
  <c r="D1214" i="1"/>
  <c r="G1065" i="1"/>
  <c r="H1065" i="1"/>
  <c r="F196" i="4"/>
  <c r="C192" i="1"/>
  <c r="G1383" i="1"/>
  <c r="H1383" i="1"/>
  <c r="H211" i="1"/>
  <c r="G211" i="1"/>
  <c r="E636" i="4"/>
  <c r="D630" i="1" s="1"/>
  <c r="D522" i="1"/>
  <c r="G424" i="1"/>
  <c r="H424" i="1"/>
  <c r="G1409" i="1"/>
  <c r="H1409" i="1"/>
  <c r="F237" i="5"/>
  <c r="C1214" i="1"/>
  <c r="H23" i="3"/>
  <c r="G318" i="9"/>
  <c r="E318" i="9" s="1"/>
  <c r="C1299" i="1"/>
  <c r="D141" i="6"/>
  <c r="F5" i="6"/>
  <c r="H24" i="3"/>
  <c r="G1222" i="1"/>
  <c r="H1222" i="1"/>
  <c r="H1113" i="1"/>
  <c r="G1113" i="1"/>
  <c r="H46" i="1"/>
  <c r="G46" i="1"/>
  <c r="G313" i="9"/>
  <c r="E313" i="9" s="1"/>
  <c r="D151" i="4"/>
  <c r="H1436" i="1"/>
  <c r="E6" i="5"/>
  <c r="I20" i="3"/>
  <c r="D985" i="1"/>
  <c r="G581" i="1"/>
  <c r="H581" i="1"/>
  <c r="D350" i="4"/>
  <c r="F133" i="4"/>
  <c r="C129" i="1"/>
  <c r="I1444" i="1"/>
  <c r="G1388" i="1"/>
  <c r="H1388" i="1"/>
  <c r="F139" i="4"/>
  <c r="C135" i="1"/>
  <c r="F7" i="4"/>
  <c r="D6" i="4"/>
  <c r="C3" i="1"/>
  <c r="I35" i="3"/>
  <c r="C1518" i="1"/>
  <c r="H1437" i="1"/>
  <c r="G1437" i="1"/>
  <c r="C1047" i="1"/>
  <c r="F69" i="5"/>
  <c r="D68" i="5"/>
  <c r="D6" i="5" s="1"/>
  <c r="H620" i="1"/>
  <c r="G620" i="1"/>
  <c r="H568" i="1"/>
  <c r="G568" i="1"/>
  <c r="E151" i="4"/>
  <c r="D148" i="1"/>
  <c r="F484" i="4"/>
  <c r="C478" i="1"/>
  <c r="I1464" i="1"/>
  <c r="H1034" i="1"/>
  <c r="G1034" i="1"/>
  <c r="G1023" i="1"/>
  <c r="H1023" i="1"/>
  <c r="G1481" i="1"/>
  <c r="H1481" i="1"/>
  <c r="C637" i="1"/>
  <c r="F643" i="4"/>
  <c r="H1322" i="1"/>
  <c r="G1322" i="1"/>
  <c r="F567" i="4"/>
  <c r="C561" i="1"/>
  <c r="H1499" i="1"/>
  <c r="G1499" i="1"/>
  <c r="F106" i="4"/>
  <c r="C102" i="1"/>
  <c r="H626" i="1"/>
  <c r="G626" i="1"/>
  <c r="F459" i="4"/>
  <c r="C453" i="1"/>
  <c r="E6" i="4"/>
  <c r="H311" i="9"/>
  <c r="E311" i="9" s="1"/>
  <c r="B311" i="9" s="1"/>
  <c r="D1183" i="1"/>
  <c r="F206" i="5"/>
  <c r="E176" i="5"/>
  <c r="H1041" i="1"/>
  <c r="G1041" i="1"/>
  <c r="G1333" i="1"/>
  <c r="H1333" i="1"/>
  <c r="G1215" i="1"/>
  <c r="H1215" i="1"/>
  <c r="I25" i="3"/>
  <c r="D1329" i="1"/>
  <c r="H1329" i="1" s="1"/>
  <c r="G1183" i="1"/>
  <c r="H1183" i="1"/>
  <c r="G1142" i="1"/>
  <c r="H1142" i="1"/>
  <c r="F134" i="5"/>
  <c r="C1112" i="1"/>
  <c r="C990" i="1"/>
  <c r="F12" i="5"/>
  <c r="F263" i="4"/>
  <c r="C259" i="1"/>
  <c r="H248" i="1"/>
  <c r="G248" i="1"/>
  <c r="B316" i="9"/>
  <c r="E315" i="9"/>
  <c r="I10" i="3" s="1"/>
  <c r="F35" i="6"/>
  <c r="F118" i="5"/>
  <c r="C1096" i="1"/>
  <c r="C638" i="1"/>
  <c r="F644" i="4"/>
  <c r="F82" i="4"/>
  <c r="C78" i="1"/>
  <c r="I1471" i="1"/>
  <c r="H1524" i="1"/>
  <c r="G1524" i="1"/>
  <c r="I29" i="3"/>
  <c r="D1436" i="1"/>
  <c r="G1436" i="1" s="1"/>
  <c r="G593" i="1"/>
  <c r="H593" i="1"/>
  <c r="F421" i="4"/>
  <c r="D420" i="4"/>
  <c r="C415" i="1"/>
  <c r="F224" i="4"/>
  <c r="C220" i="1"/>
  <c r="F50" i="4"/>
  <c r="I1448" i="1"/>
  <c r="I1456" i="1"/>
  <c r="H120" i="1"/>
  <c r="G120" i="1"/>
  <c r="C984" i="1" l="1"/>
  <c r="G278" i="9"/>
  <c r="G285" i="9"/>
  <c r="E285" i="9" s="1"/>
  <c r="B285" i="9" s="1"/>
  <c r="F6" i="5"/>
  <c r="D984" i="1"/>
  <c r="H574" i="1"/>
  <c r="G574" i="1"/>
  <c r="E175" i="5"/>
  <c r="I22" i="3"/>
  <c r="H19" i="9"/>
  <c r="E19" i="9" s="1"/>
  <c r="B19" i="9" s="1"/>
  <c r="F176" i="5"/>
  <c r="D1153" i="1"/>
  <c r="I16" i="3"/>
  <c r="E412" i="4"/>
  <c r="D2" i="1"/>
  <c r="E289" i="4"/>
  <c r="I17" i="3"/>
  <c r="D147" i="1"/>
  <c r="G3" i="1"/>
  <c r="H3" i="1"/>
  <c r="H129" i="1"/>
  <c r="G129" i="1"/>
  <c r="G1329" i="1"/>
  <c r="D289" i="4"/>
  <c r="D290" i="4" s="1"/>
  <c r="F151" i="4"/>
  <c r="H17" i="3"/>
  <c r="C147" i="1"/>
  <c r="F141" i="6"/>
  <c r="C1435" i="1"/>
  <c r="H28" i="3"/>
  <c r="H1214" i="1"/>
  <c r="G1214" i="1"/>
  <c r="H192" i="1"/>
  <c r="G192" i="1"/>
  <c r="G509" i="1"/>
  <c r="H509" i="1"/>
  <c r="G523" i="1"/>
  <c r="H523" i="1"/>
  <c r="G619" i="1"/>
  <c r="H619" i="1"/>
  <c r="G358" i="1"/>
  <c r="H358" i="1"/>
  <c r="G78" i="1"/>
  <c r="H78" i="1"/>
  <c r="G148" i="1"/>
  <c r="H148" i="1"/>
  <c r="H1047" i="1"/>
  <c r="G1047" i="1"/>
  <c r="G135" i="1"/>
  <c r="H135" i="1"/>
  <c r="H587" i="1"/>
  <c r="G587" i="1"/>
  <c r="G415" i="1"/>
  <c r="H415" i="1"/>
  <c r="H990" i="1"/>
  <c r="G990" i="1"/>
  <c r="G453" i="1"/>
  <c r="H453" i="1"/>
  <c r="H102" i="1"/>
  <c r="G102" i="1"/>
  <c r="G561" i="1"/>
  <c r="H561" i="1"/>
  <c r="G478" i="1"/>
  <c r="H478" i="1"/>
  <c r="C1046" i="1"/>
  <c r="F68" i="5"/>
  <c r="H21" i="3"/>
  <c r="D412" i="4"/>
  <c r="F6" i="4"/>
  <c r="H16" i="3"/>
  <c r="C2" i="1"/>
  <c r="B313" i="9"/>
  <c r="H9" i="3"/>
  <c r="H1299" i="1"/>
  <c r="G1299" i="1"/>
  <c r="G294" i="1"/>
  <c r="H294" i="1"/>
  <c r="K1451" i="9"/>
  <c r="G314" i="9"/>
  <c r="E314" i="9" s="1"/>
  <c r="B314" i="9" s="1"/>
  <c r="I34" i="3"/>
  <c r="C1517" i="1"/>
  <c r="E407" i="4"/>
  <c r="D402" i="1" s="1"/>
  <c r="D293" i="1"/>
  <c r="H985" i="1"/>
  <c r="G985" i="1"/>
  <c r="H220" i="1"/>
  <c r="G220" i="1"/>
  <c r="H1096" i="1"/>
  <c r="G1096" i="1"/>
  <c r="D635" i="4"/>
  <c r="F420" i="4"/>
  <c r="C414" i="1"/>
  <c r="H638" i="1"/>
  <c r="G638" i="1"/>
  <c r="G259" i="1"/>
  <c r="H259" i="1"/>
  <c r="H1112" i="1"/>
  <c r="G1112" i="1"/>
  <c r="G637" i="1"/>
  <c r="H637" i="1"/>
  <c r="G1518" i="1"/>
  <c r="H1518" i="1"/>
  <c r="D408" i="4"/>
  <c r="F350" i="4"/>
  <c r="C345" i="1"/>
  <c r="E317" i="9"/>
  <c r="B318" i="9"/>
  <c r="H1408" i="1"/>
  <c r="G1408" i="1"/>
  <c r="I21" i="3"/>
  <c r="D1046" i="1"/>
  <c r="H306" i="1"/>
  <c r="G306" i="1"/>
  <c r="F298" i="4"/>
  <c r="D407" i="4"/>
  <c r="C293" i="1"/>
  <c r="D636" i="4"/>
  <c r="F528" i="4"/>
  <c r="C522" i="1"/>
  <c r="C630" i="1" l="1"/>
  <c r="F636" i="4"/>
  <c r="G345" i="1"/>
  <c r="H345" i="1"/>
  <c r="G1517" i="1"/>
  <c r="H1517" i="1"/>
  <c r="H11" i="3"/>
  <c r="G293" i="1"/>
  <c r="H293" i="1"/>
  <c r="G1435" i="1"/>
  <c r="H1435" i="1"/>
  <c r="G414" i="1"/>
  <c r="H414" i="1"/>
  <c r="F407" i="4"/>
  <c r="C402" i="1"/>
  <c r="E312" i="9"/>
  <c r="D413" i="4"/>
  <c r="F289" i="4"/>
  <c r="D291" i="4"/>
  <c r="C285" i="1"/>
  <c r="E291" i="4"/>
  <c r="D287" i="1" s="1"/>
  <c r="E413" i="4"/>
  <c r="D285" i="1"/>
  <c r="E290" i="4"/>
  <c r="I9" i="3"/>
  <c r="K3" i="9"/>
  <c r="F290" i="4"/>
  <c r="C286" i="1"/>
  <c r="E639" i="4"/>
  <c r="E414" i="4"/>
  <c r="D409" i="1" s="1"/>
  <c r="D407" i="1"/>
  <c r="G522" i="1"/>
  <c r="H522" i="1"/>
  <c r="F408" i="4"/>
  <c r="C403" i="1"/>
  <c r="C629" i="1"/>
  <c r="F635" i="4"/>
  <c r="H2" i="1"/>
  <c r="G2" i="1"/>
  <c r="D639" i="4"/>
  <c r="D414" i="4"/>
  <c r="F412" i="4"/>
  <c r="C407" i="1"/>
  <c r="G1046" i="1"/>
  <c r="H1046" i="1"/>
  <c r="G147" i="1"/>
  <c r="H147" i="1"/>
  <c r="G1153" i="1"/>
  <c r="H1153" i="1"/>
  <c r="D1152" i="1"/>
  <c r="F175" i="5"/>
  <c r="H278" i="9"/>
  <c r="E278" i="9" s="1"/>
  <c r="G984" i="1"/>
  <c r="H984" i="1"/>
  <c r="E277" i="9" l="1"/>
  <c r="B278" i="9"/>
  <c r="G1152" i="1"/>
  <c r="H1152" i="1"/>
  <c r="G403" i="1"/>
  <c r="H403" i="1"/>
  <c r="D286" i="1"/>
  <c r="G285" i="1"/>
  <c r="H285" i="1"/>
  <c r="F414" i="4"/>
  <c r="C409" i="1"/>
  <c r="F291" i="4"/>
  <c r="C287" i="1"/>
  <c r="G402" i="1"/>
  <c r="H402" i="1"/>
  <c r="N3" i="9"/>
  <c r="I11" i="3"/>
  <c r="H8" i="3"/>
  <c r="C633" i="1"/>
  <c r="F639" i="4"/>
  <c r="E641" i="4"/>
  <c r="D633" i="1"/>
  <c r="E640" i="4"/>
  <c r="E415" i="4"/>
  <c r="D410" i="1" s="1"/>
  <c r="D408" i="1"/>
  <c r="G407" i="1"/>
  <c r="H407" i="1"/>
  <c r="H629" i="1"/>
  <c r="G629" i="1"/>
  <c r="H286" i="1"/>
  <c r="G286" i="1"/>
  <c r="D640" i="4"/>
  <c r="F413" i="4"/>
  <c r="D415" i="4"/>
  <c r="C408" i="1"/>
  <c r="H630" i="1"/>
  <c r="G630" i="1"/>
  <c r="F415" i="4" l="1"/>
  <c r="C410" i="1"/>
  <c r="G633" i="1"/>
  <c r="H633" i="1"/>
  <c r="G409" i="1"/>
  <c r="H409" i="1"/>
  <c r="E645" i="4"/>
  <c r="D635" i="1"/>
  <c r="C634" i="1"/>
  <c r="D642" i="4"/>
  <c r="F640" i="4"/>
  <c r="H287" i="1"/>
  <c r="G287" i="1"/>
  <c r="M3" i="9"/>
  <c r="I8" i="3"/>
  <c r="G408" i="1"/>
  <c r="H408" i="1"/>
  <c r="E642" i="4"/>
  <c r="D634" i="1"/>
  <c r="D641" i="4"/>
  <c r="I18" i="3" l="1"/>
  <c r="D639" i="1"/>
  <c r="D636" i="1"/>
  <c r="E646" i="4"/>
  <c r="C636" i="1"/>
  <c r="D646" i="4"/>
  <c r="F642" i="4"/>
  <c r="H634" i="1"/>
  <c r="G634" i="1"/>
  <c r="G410" i="1"/>
  <c r="H410" i="1"/>
  <c r="F641" i="4"/>
  <c r="C635" i="1"/>
  <c r="D645" i="4"/>
  <c r="G276" i="9"/>
  <c r="E276" i="9" s="1"/>
  <c r="B276" i="9" s="1"/>
  <c r="D640" i="1" l="1"/>
  <c r="I19" i="3"/>
  <c r="C640" i="1"/>
  <c r="F646" i="4"/>
  <c r="H19" i="3"/>
  <c r="F645" i="4"/>
  <c r="C639" i="1"/>
  <c r="H18" i="3"/>
  <c r="H635" i="1"/>
  <c r="G635" i="1"/>
  <c r="H7" i="3"/>
  <c r="G636" i="1"/>
  <c r="H636" i="1"/>
  <c r="J3" i="9" l="1"/>
  <c r="H639" i="1"/>
  <c r="G639" i="1"/>
  <c r="G640" i="1"/>
  <c r="H640" i="1"/>
  <c r="G274" i="9" l="1"/>
  <c r="L272" i="9"/>
  <c r="M272" i="9"/>
  <c r="G18" i="9"/>
  <c r="H274" i="9"/>
  <c r="H18" i="9"/>
  <c r="J9" i="9"/>
  <c r="K12" i="9"/>
  <c r="J7" i="9"/>
  <c r="K11" i="9"/>
  <c r="H15" i="9"/>
  <c r="I5" i="9"/>
  <c r="J5" i="9"/>
  <c r="H17" i="9"/>
  <c r="H16" i="9"/>
  <c r="G15" i="9"/>
  <c r="L16" i="9"/>
  <c r="K13" i="9"/>
  <c r="I7" i="9"/>
  <c r="J13" i="9"/>
  <c r="I6" i="9"/>
  <c r="J12" i="9"/>
  <c r="J11" i="9"/>
  <c r="K9" i="9"/>
  <c r="K7" i="9"/>
  <c r="M16" i="9"/>
  <c r="M15" i="9"/>
  <c r="J17" i="9"/>
  <c r="I11" i="9"/>
  <c r="J6" i="9"/>
  <c r="K10" i="9"/>
  <c r="K6" i="9"/>
  <c r="G16" i="9"/>
  <c r="I8" i="9"/>
  <c r="L15" i="9"/>
  <c r="F15" i="9" s="1"/>
  <c r="I17" i="9"/>
  <c r="K8" i="9"/>
  <c r="J10" i="9"/>
  <c r="K5" i="9"/>
  <c r="I13" i="9"/>
  <c r="I9" i="9"/>
  <c r="J8" i="9"/>
  <c r="G17" i="9"/>
  <c r="I12" i="9"/>
  <c r="E7" i="9" l="1"/>
  <c r="B7" i="9" s="1"/>
  <c r="F272" i="9"/>
  <c r="E12" i="9"/>
  <c r="B12" i="9" s="1"/>
  <c r="E13" i="9"/>
  <c r="B13" i="9" s="1"/>
  <c r="E15" i="9"/>
  <c r="B15" i="9" s="1"/>
  <c r="E5" i="9"/>
  <c r="E18" i="9"/>
  <c r="B18" i="9" s="1"/>
  <c r="B5" i="9"/>
  <c r="E17" i="9"/>
  <c r="B17" i="9" s="1"/>
  <c r="E10" i="9"/>
  <c r="B10" i="9" s="1"/>
  <c r="B272" i="9"/>
  <c r="F20" i="9"/>
  <c r="E8" i="9"/>
  <c r="B8" i="9" s="1"/>
  <c r="E9" i="9"/>
  <c r="B9" i="9" s="1"/>
  <c r="E16" i="9"/>
  <c r="E11" i="9"/>
  <c r="B11" i="9" s="1"/>
  <c r="E6" i="9"/>
  <c r="B6" i="9" s="1"/>
  <c r="F16" i="9"/>
  <c r="F14" i="9" s="1"/>
  <c r="E274" i="9"/>
  <c r="B16" i="9" l="1"/>
  <c r="F3" i="9"/>
  <c r="B274" i="9"/>
  <c r="E20" i="9"/>
  <c r="I7" i="3" s="1"/>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<sst xmlns="http://schemas.openxmlformats.org/spreadsheetml/2006/main" count="4374" uniqueCount="3426">
  <si>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</si>
  <si>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</si>
  <si>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</si>
  <si>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</si>
  <si>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</si>
  <si>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</si>
  <si>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</si>
  <si>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</si>
  <si>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</si>
  <si>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</si>
  <si>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</si>
  <si>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</si>
  <si>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</si>
  <si>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</si>
  <si>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</si>
  <si>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</si>
  <si>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</si>
  <si>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</si>
  <si>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</si>
  <si>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</si>
  <si>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</si>
  <si>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</si>
  <si>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</si>
  <si>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</si>
  <si>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</si>
  <si>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</si>
  <si>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</si>
  <si>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</si>
  <si>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</si>
  <si>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</si>
  <si>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</si>
  <si>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LEPOGLAVA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</si>
  <si>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</si>
  <si>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</si>
  <si>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</si>
  <si>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</si>
  <si>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</si>
  <si>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</si>
  <si>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</si>
  <si>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</si>
  <si>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</si>
  <si>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</si>
  <si>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</si>
  <si>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</si>
  <si>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</si>
  <si>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</si>
  <si>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</si>
  <si>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</si>
  <si>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</si>
  <si>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31544 - GRAD LEPOGLAVA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</si>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</sst>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6280623.6300000008</v>
      </c>
      <c r="D2" s="6">
        <f>'PR-RAS'!E6</f>
        <v>5510006.0300000012</v>
      </c>
      <c r="E2" s="6">
        <v>0</v>
      </c>
      <c r="F2" s="6">
        <v>0</v>
      </c>
      <c r="G2" s="7">
        <f t="shared" ref="G2:G264" si="0">(B2/1000)*(C2*1+D2*2)</f>
        <v>17300.635690000006</v>
      </c>
      <c r="H2" s="7">
        <f t="shared" ref="H2:H264" si="1">ABS(C2-ROUND(C2,0))+ABS(D2-ROUND(D2,0))</f>
        <v>0.40000000037252903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2300511.5</v>
      </c>
      <c r="D3" s="1">
        <f>'PR-RAS'!E7</f>
        <v>3014042.8300000005</v>
      </c>
      <c r="E3" s="1">
        <v>0</v>
      </c>
      <c r="F3" s="1">
        <v>0</v>
      </c>
      <c r="G3" s="2">
        <f t="shared" si="0"/>
        <v>16657.194320000002</v>
      </c>
      <c r="H3" s="2">
        <f t="shared" si="1"/>
        <v>0.66999999945983291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2206135.2400000002</v>
      </c>
      <c r="D4" s="1">
        <f>'PR-RAS'!E8</f>
        <v>2900401.9800000004</v>
      </c>
      <c r="E4" s="1">
        <v>0</v>
      </c>
      <c r="F4" s="1">
        <v>0</v>
      </c>
      <c r="G4" s="2">
        <f t="shared" si="0"/>
        <v>24020.817600000002</v>
      </c>
      <c r="H4" s="2">
        <f t="shared" si="1"/>
        <v>0.25999999977648258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2240264.84</v>
      </c>
      <c r="D5" s="1">
        <f>'PR-RAS'!E9</f>
        <v>3011338.61</v>
      </c>
      <c r="E5" s="1">
        <v>0</v>
      </c>
      <c r="F5" s="1">
        <v>0</v>
      </c>
      <c r="G5" s="2">
        <f t="shared" si="0"/>
        <v>33051.768239999998</v>
      </c>
      <c r="H5" s="2">
        <f t="shared" si="1"/>
        <v>0.55000000027939677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110152.16</v>
      </c>
      <c r="D6" s="1">
        <f>'PR-RAS'!E10</f>
        <v>117446.89</v>
      </c>
      <c r="E6" s="1">
        <v>0</v>
      </c>
      <c r="F6" s="1">
        <v>0</v>
      </c>
      <c r="G6" s="2">
        <f t="shared" si="0"/>
        <v>1725.2297000000001</v>
      </c>
      <c r="H6" s="2">
        <f t="shared" si="1"/>
        <v>0.27000000000407454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48745.43</v>
      </c>
      <c r="D7" s="1">
        <f>'PR-RAS'!E11</f>
        <v>57575.23</v>
      </c>
      <c r="E7" s="1">
        <v>0</v>
      </c>
      <c r="F7" s="1">
        <v>0</v>
      </c>
      <c r="G7" s="2">
        <f t="shared" si="0"/>
        <v>983.37534000000005</v>
      </c>
      <c r="H7" s="2">
        <f t="shared" si="1"/>
        <v>0.66000000000349246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87296.72</v>
      </c>
      <c r="D8" s="1">
        <f>'PR-RAS'!E12</f>
        <v>64755.18</v>
      </c>
      <c r="E8" s="1">
        <v>0</v>
      </c>
      <c r="F8" s="1">
        <v>0</v>
      </c>
      <c r="G8" s="2">
        <f t="shared" si="0"/>
        <v>1517.6495600000001</v>
      </c>
      <c r="H8" s="2">
        <f t="shared" si="1"/>
        <v>0.45999999999912689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72504.73</v>
      </c>
      <c r="D9" s="1">
        <f>'PR-RAS'!E13</f>
        <v>76390.14</v>
      </c>
      <c r="E9" s="1">
        <v>0</v>
      </c>
      <c r="F9" s="1">
        <v>0</v>
      </c>
      <c r="G9" s="2">
        <f t="shared" si="0"/>
        <v>1802.2800800000002</v>
      </c>
      <c r="H9" s="2">
        <f t="shared" si="1"/>
        <v>0.41000000000349246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352828.64</v>
      </c>
      <c r="D11" s="1">
        <f>'PR-RAS'!E15</f>
        <v>427104.07</v>
      </c>
      <c r="E11" s="1">
        <v>0</v>
      </c>
      <c r="F11" s="1">
        <v>0</v>
      </c>
      <c r="G11" s="2">
        <f t="shared" si="0"/>
        <v>12070.3678</v>
      </c>
      <c r="H11" s="2">
        <f t="shared" si="1"/>
        <v>0.42999999999301508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67400.55</v>
      </c>
      <c r="D19" s="1">
        <f>'PR-RAS'!E23</f>
        <v>80401.609999999986</v>
      </c>
      <c r="E19" s="1">
        <v>0</v>
      </c>
      <c r="F19" s="1">
        <v>0</v>
      </c>
      <c r="G19" s="2">
        <f t="shared" si="0"/>
        <v>4107.6678599999987</v>
      </c>
      <c r="H19" s="2">
        <f t="shared" si="1"/>
        <v>0.84000000001105946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5599.09</v>
      </c>
      <c r="D20" s="1">
        <f>'PR-RAS'!E24</f>
        <v>7909.82</v>
      </c>
      <c r="E20" s="1">
        <v>0</v>
      </c>
      <c r="F20" s="1">
        <v>0</v>
      </c>
      <c r="G20" s="2">
        <f t="shared" si="0"/>
        <v>406.95587</v>
      </c>
      <c r="H20" s="2">
        <f t="shared" si="1"/>
        <v>0.27000000000043656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61801.46</v>
      </c>
      <c r="D23" s="1">
        <f>'PR-RAS'!E27</f>
        <v>72491.789999999994</v>
      </c>
      <c r="E23" s="1">
        <v>0</v>
      </c>
      <c r="F23" s="1">
        <v>0</v>
      </c>
      <c r="G23" s="2">
        <f t="shared" si="0"/>
        <v>4549.2708799999991</v>
      </c>
      <c r="H23" s="2">
        <f t="shared" si="1"/>
        <v>0.67000000000552973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26975.71</v>
      </c>
      <c r="D25" s="1">
        <f>'PR-RAS'!E29</f>
        <v>33239.24</v>
      </c>
      <c r="E25" s="1">
        <v>0</v>
      </c>
      <c r="F25" s="1">
        <v>0</v>
      </c>
      <c r="G25" s="2">
        <f t="shared" si="0"/>
        <v>2242.90056</v>
      </c>
      <c r="H25" s="2">
        <f t="shared" si="1"/>
        <v>0.52999999999883585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26797.040000000001</v>
      </c>
      <c r="D27" s="1">
        <f>'PR-RAS'!E31</f>
        <v>32980.43</v>
      </c>
      <c r="E27" s="1">
        <v>0</v>
      </c>
      <c r="F27" s="1">
        <v>0</v>
      </c>
      <c r="G27" s="2">
        <f t="shared" si="0"/>
        <v>2411.7053999999998</v>
      </c>
      <c r="H27" s="2">
        <f t="shared" si="1"/>
        <v>0.47000000000116415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178.67</v>
      </c>
      <c r="D29" s="1">
        <f>'PR-RAS'!E33</f>
        <v>258.81</v>
      </c>
      <c r="E29" s="1">
        <v>0</v>
      </c>
      <c r="F29" s="1">
        <v>0</v>
      </c>
      <c r="G29" s="2">
        <f t="shared" si="0"/>
        <v>19.496119999999998</v>
      </c>
      <c r="H29" s="2">
        <f t="shared" si="1"/>
        <v>0.52000000000001023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3563264.34</v>
      </c>
      <c r="D46" s="1">
        <f>'PR-RAS'!E50</f>
        <v>1932971.88</v>
      </c>
      <c r="E46" s="1">
        <v>0</v>
      </c>
      <c r="F46" s="1">
        <v>0</v>
      </c>
      <c r="G46" s="2">
        <f t="shared" si="0"/>
        <v>334314.36449999997</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7930</v>
      </c>
      <c r="D50" s="1">
        <f>'PR-RAS'!E54</f>
        <v>0</v>
      </c>
      <c r="E50" s="1">
        <v>0</v>
      </c>
      <c r="F50" s="1">
        <v>0</v>
      </c>
      <c r="G50" s="2">
        <f t="shared" si="0"/>
        <v>388.57</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7930</v>
      </c>
      <c r="D53" s="1">
        <f>'PR-RAS'!E57</f>
        <v>0</v>
      </c>
      <c r="E53" s="1">
        <v>0</v>
      </c>
      <c r="F53" s="1">
        <v>0</v>
      </c>
      <c r="G53" s="2">
        <f t="shared" si="0"/>
        <v>412.35999999999996</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1362898.73</v>
      </c>
      <c r="D55" s="1">
        <f>'PR-RAS'!E59</f>
        <v>1792012.19</v>
      </c>
      <c r="E55" s="1">
        <v>0</v>
      </c>
      <c r="F55" s="1">
        <v>0</v>
      </c>
      <c r="G55" s="2">
        <f t="shared" si="0"/>
        <v>267133.84793999995</v>
      </c>
      <c r="H55" s="2">
        <f t="shared" si="1"/>
        <v>0.4599999999627471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1358252.59</v>
      </c>
      <c r="D56" s="1">
        <f>'PR-RAS'!E60</f>
        <v>1565739.51</v>
      </c>
      <c r="E56" s="1">
        <v>0</v>
      </c>
      <c r="F56" s="1">
        <v>0</v>
      </c>
      <c r="G56" s="2">
        <f t="shared" si="0"/>
        <v>246935.23855000001</v>
      </c>
      <c r="H56" s="2">
        <f t="shared" si="1"/>
        <v>0.89999999990686774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4646.1400000000003</v>
      </c>
      <c r="D57" s="1">
        <f>'PR-RAS'!E61</f>
        <v>226272.68</v>
      </c>
      <c r="E57" s="1">
        <v>0</v>
      </c>
      <c r="F57" s="1">
        <v>0</v>
      </c>
      <c r="G57" s="2">
        <f t="shared" si="0"/>
        <v>25602.724000000002</v>
      </c>
      <c r="H57" s="2">
        <f t="shared" si="1"/>
        <v>0.46000000000731234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146371.13</v>
      </c>
      <c r="D58" s="1">
        <f>'PR-RAS'!E62</f>
        <v>140959.69</v>
      </c>
      <c r="E58" s="1">
        <v>0</v>
      </c>
      <c r="F58" s="1">
        <v>0</v>
      </c>
      <c r="G58" s="2">
        <f t="shared" si="0"/>
        <v>24412.559070000003</v>
      </c>
      <c r="H58" s="2">
        <f t="shared" si="1"/>
        <v>0.44000000000232831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146371.13</v>
      </c>
      <c r="D59" s="1">
        <f>'PR-RAS'!E63</f>
        <v>140959.69</v>
      </c>
      <c r="E59" s="1">
        <v>0</v>
      </c>
      <c r="F59" s="1">
        <v>0</v>
      </c>
      <c r="G59" s="2">
        <f t="shared" si="0"/>
        <v>24840.849580000002</v>
      </c>
      <c r="H59" s="2">
        <f t="shared" si="1"/>
        <v>0.44000000000232831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7100</v>
      </c>
      <c r="D64" s="1">
        <f>'PR-RAS'!E68</f>
        <v>0</v>
      </c>
      <c r="E64" s="1">
        <v>0</v>
      </c>
      <c r="F64" s="1">
        <v>0</v>
      </c>
      <c r="G64" s="2">
        <f t="shared" si="0"/>
        <v>447.3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7100</v>
      </c>
      <c r="D66" s="1">
        <f>'PR-RAS'!E70</f>
        <v>0</v>
      </c>
      <c r="E66" s="1">
        <v>0</v>
      </c>
      <c r="F66" s="1">
        <v>0</v>
      </c>
      <c r="G66" s="2">
        <f t="shared" si="0"/>
        <v>461.5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2038964.48</v>
      </c>
      <c r="D70" s="1">
        <f>'PR-RAS'!E74</f>
        <v>0</v>
      </c>
      <c r="E70" s="1">
        <v>0</v>
      </c>
      <c r="F70" s="1">
        <v>0</v>
      </c>
      <c r="G70" s="2">
        <f t="shared" si="0"/>
        <v>140688.54912000001</v>
      </c>
      <c r="H70" s="2">
        <f t="shared" si="1"/>
        <v>0.47999999998137355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2038964.48</v>
      </c>
      <c r="D72" s="1">
        <f>'PR-RAS'!E76</f>
        <v>0</v>
      </c>
      <c r="E72" s="1">
        <v>0</v>
      </c>
      <c r="F72" s="1">
        <v>0</v>
      </c>
      <c r="G72" s="2">
        <f t="shared" si="0"/>
        <v>144766.47807999997</v>
      </c>
      <c r="H72" s="2">
        <f t="shared" si="1"/>
        <v>0.47999999998137355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72581.16</v>
      </c>
      <c r="D78" s="1">
        <f>'PR-RAS'!E82</f>
        <v>134489.24</v>
      </c>
      <c r="E78" s="1">
        <v>0</v>
      </c>
      <c r="F78" s="1">
        <v>0</v>
      </c>
      <c r="G78" s="2">
        <f t="shared" si="0"/>
        <v>26300.092280000001</v>
      </c>
      <c r="H78" s="2">
        <f t="shared" si="1"/>
        <v>0.39999999999417923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8731.49</v>
      </c>
      <c r="D79" s="1">
        <f>'PR-RAS'!E83</f>
        <v>11622.08</v>
      </c>
      <c r="E79" s="1">
        <v>0</v>
      </c>
      <c r="F79" s="1">
        <v>0</v>
      </c>
      <c r="G79" s="2">
        <f t="shared" si="0"/>
        <v>2494.1007</v>
      </c>
      <c r="H79" s="2">
        <f t="shared" si="1"/>
        <v>0.56999999999970896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7731.05</v>
      </c>
      <c r="D81" s="1">
        <f>'PR-RAS'!E85</f>
        <v>11622.08</v>
      </c>
      <c r="E81" s="1">
        <v>0</v>
      </c>
      <c r="F81" s="1">
        <v>0</v>
      </c>
      <c r="G81" s="2">
        <f t="shared" si="0"/>
        <v>2478.0167999999999</v>
      </c>
      <c r="H81" s="2">
        <f t="shared" si="1"/>
        <v>0.13000000000010914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1000.44</v>
      </c>
      <c r="D82" s="1">
        <f>'PR-RAS'!E86</f>
        <v>0</v>
      </c>
      <c r="E82" s="1">
        <v>0</v>
      </c>
      <c r="F82" s="1">
        <v>0</v>
      </c>
      <c r="G82" s="2">
        <f t="shared" si="0"/>
        <v>81.035640000000001</v>
      </c>
      <c r="H82" s="2">
        <f t="shared" si="1"/>
        <v>0.44000000000005457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63849.67</v>
      </c>
      <c r="D87" s="1">
        <f>'PR-RAS'!E91</f>
        <v>122867.16</v>
      </c>
      <c r="E87" s="1">
        <v>0</v>
      </c>
      <c r="F87" s="1">
        <v>0</v>
      </c>
      <c r="G87" s="2">
        <f t="shared" si="0"/>
        <v>26624.223139999998</v>
      </c>
      <c r="H87" s="2">
        <f t="shared" si="1"/>
        <v>0.49000000000523869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1725.4</v>
      </c>
      <c r="D88" s="1">
        <f>'PR-RAS'!E92</f>
        <v>78249.25</v>
      </c>
      <c r="E88" s="1">
        <v>0</v>
      </c>
      <c r="F88" s="1">
        <v>0</v>
      </c>
      <c r="G88" s="2">
        <f t="shared" si="0"/>
        <v>13765.479299999999</v>
      </c>
      <c r="H88" s="2">
        <f t="shared" si="1"/>
        <v>0.65000000000009095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7835.1</v>
      </c>
      <c r="D89" s="1">
        <f>'PR-RAS'!E93</f>
        <v>31825.11</v>
      </c>
      <c r="E89" s="1">
        <v>0</v>
      </c>
      <c r="F89" s="1">
        <v>0</v>
      </c>
      <c r="G89" s="2">
        <f t="shared" si="0"/>
        <v>6290.7081600000001</v>
      </c>
      <c r="H89" s="2">
        <f t="shared" si="1"/>
        <v>0.21000000000094587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52756.65</v>
      </c>
      <c r="D90" s="1">
        <f>'PR-RAS'!E94</f>
        <v>11173.5</v>
      </c>
      <c r="E90" s="1">
        <v>0</v>
      </c>
      <c r="F90" s="1">
        <v>0</v>
      </c>
      <c r="G90" s="2">
        <f t="shared" si="0"/>
        <v>6684.2248499999996</v>
      </c>
      <c r="H90" s="2">
        <f t="shared" si="1"/>
        <v>0.84999999999854481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1532.52</v>
      </c>
      <c r="D93" s="1">
        <f>'PR-RAS'!E97</f>
        <v>1619.3</v>
      </c>
      <c r="E93" s="1">
        <v>0</v>
      </c>
      <c r="F93" s="1">
        <v>0</v>
      </c>
      <c r="G93" s="2">
        <f t="shared" si="0"/>
        <v>438.94304</v>
      </c>
      <c r="H93" s="2">
        <f t="shared" si="1"/>
        <v>0.77999999999997272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305832.28000000003</v>
      </c>
      <c r="D102" s="1">
        <f>'PR-RAS'!E106</f>
        <v>350446.33999999997</v>
      </c>
      <c r="E102" s="1">
        <v>0</v>
      </c>
      <c r="F102" s="1">
        <v>0</v>
      </c>
      <c r="G102" s="2">
        <f t="shared" si="0"/>
        <v>101679.22096000001</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1342.97</v>
      </c>
      <c r="D103" s="1">
        <f>'PR-RAS'!E107</f>
        <v>339.84</v>
      </c>
      <c r="E103" s="1">
        <v>0</v>
      </c>
      <c r="F103" s="1">
        <v>0</v>
      </c>
      <c r="G103" s="2">
        <f t="shared" si="0"/>
        <v>206.31029999999998</v>
      </c>
      <c r="H103" s="2">
        <f t="shared" si="1"/>
        <v>0.18999999999999773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21.23</v>
      </c>
      <c r="E105" s="1">
        <v>0</v>
      </c>
      <c r="F105" s="1">
        <v>0</v>
      </c>
      <c r="G105" s="2">
        <f t="shared" si="0"/>
        <v>4.4158400000000002</v>
      </c>
      <c r="H105" s="2">
        <f t="shared" si="1"/>
        <v>0.23000000000000043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53.46</v>
      </c>
      <c r="D106" s="1">
        <f>'PR-RAS'!E110</f>
        <v>60.79</v>
      </c>
      <c r="E106" s="1">
        <v>0</v>
      </c>
      <c r="F106" s="1">
        <v>0</v>
      </c>
      <c r="G106" s="2">
        <f t="shared" si="0"/>
        <v>18.379199999999997</v>
      </c>
      <c r="H106" s="2">
        <f t="shared" si="1"/>
        <v>0.67000000000000171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1289.51</v>
      </c>
      <c r="D107" s="1">
        <f>'PR-RAS'!E111</f>
        <v>257.82</v>
      </c>
      <c r="E107" s="1">
        <v>0</v>
      </c>
      <c r="F107" s="1">
        <v>0</v>
      </c>
      <c r="G107" s="2">
        <f t="shared" si="0"/>
        <v>191.3459</v>
      </c>
      <c r="H107" s="2">
        <f t="shared" si="1"/>
        <v>0.67000000000001592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181340.24</v>
      </c>
      <c r="D108" s="1">
        <f>'PR-RAS'!E112</f>
        <v>215876.72999999998</v>
      </c>
      <c r="E108" s="1">
        <v>0</v>
      </c>
      <c r="F108" s="1">
        <v>0</v>
      </c>
      <c r="G108" s="2">
        <f t="shared" si="0"/>
        <v>65601.025899999993</v>
      </c>
      <c r="H108" s="2">
        <f t="shared" si="1"/>
        <v>0.51000000000931323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4182.55</v>
      </c>
      <c r="E110" s="1">
        <v>0</v>
      </c>
      <c r="F110" s="1">
        <v>0</v>
      </c>
      <c r="G110" s="2">
        <f t="shared" si="0"/>
        <v>911.79590000000007</v>
      </c>
      <c r="H110" s="2">
        <f t="shared" si="1"/>
        <v>0.4499999999998181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16067.6</v>
      </c>
      <c r="D111" s="1">
        <f>'PR-RAS'!E115</f>
        <v>16823.02</v>
      </c>
      <c r="E111" s="1">
        <v>0</v>
      </c>
      <c r="F111" s="1">
        <v>0</v>
      </c>
      <c r="G111" s="2">
        <f t="shared" si="0"/>
        <v>5468.5003999999999</v>
      </c>
      <c r="H111" s="2">
        <f t="shared" si="1"/>
        <v>0.42000000000007276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1468.01</v>
      </c>
      <c r="D112" s="1">
        <f>'PR-RAS'!E116</f>
        <v>21096.54</v>
      </c>
      <c r="E112" s="1">
        <v>0</v>
      </c>
      <c r="F112" s="1">
        <v>0</v>
      </c>
      <c r="G112" s="2">
        <f t="shared" si="0"/>
        <v>4846.3809900000006</v>
      </c>
      <c r="H112" s="2">
        <f t="shared" si="1"/>
        <v>0.46999999999911779</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163804.63</v>
      </c>
      <c r="D113" s="1">
        <f>'PR-RAS'!E117</f>
        <v>173774.62</v>
      </c>
      <c r="E113" s="1">
        <v>0</v>
      </c>
      <c r="F113" s="1">
        <v>0</v>
      </c>
      <c r="G113" s="2">
        <f t="shared" si="0"/>
        <v>57271.633439999998</v>
      </c>
      <c r="H113" s="2">
        <f t="shared" si="1"/>
        <v>0.75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123149.07</v>
      </c>
      <c r="D116" s="1">
        <f>'PR-RAS'!E120</f>
        <v>134229.76999999999</v>
      </c>
      <c r="E116" s="1">
        <v>0</v>
      </c>
      <c r="F116" s="1">
        <v>0</v>
      </c>
      <c r="G116" s="2">
        <f t="shared" si="0"/>
        <v>45034.990149999998</v>
      </c>
      <c r="H116" s="2">
        <f t="shared" si="1"/>
        <v>0.3000000000174623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123149.07</v>
      </c>
      <c r="D118" s="1">
        <f>'PR-RAS'!E122</f>
        <v>134229.76999999999</v>
      </c>
      <c r="E118" s="1">
        <v>0</v>
      </c>
      <c r="F118" s="1">
        <v>0</v>
      </c>
      <c r="G118" s="2">
        <f t="shared" si="0"/>
        <v>45818.207370000004</v>
      </c>
      <c r="H118" s="2">
        <f t="shared" si="1"/>
        <v>0.3000000000174623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17038.98</v>
      </c>
      <c r="D120" s="1">
        <f>'PR-RAS'!E124</f>
        <v>8878.8799999999992</v>
      </c>
      <c r="E120" s="1">
        <v>0</v>
      </c>
      <c r="F120" s="1">
        <v>0</v>
      </c>
      <c r="G120" s="2">
        <f t="shared" si="0"/>
        <v>4140.8120599999993</v>
      </c>
      <c r="H120" s="2">
        <f t="shared" si="1"/>
        <v>0.14000000000123691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17038.98</v>
      </c>
      <c r="D121" s="1">
        <f>'PR-RAS'!E125</f>
        <v>8378.8799999999992</v>
      </c>
      <c r="E121" s="1">
        <v>0</v>
      </c>
      <c r="F121" s="1">
        <v>0</v>
      </c>
      <c r="G121" s="2">
        <f t="shared" si="0"/>
        <v>4055.6087999999995</v>
      </c>
      <c r="H121" s="2">
        <f t="shared" si="1"/>
        <v>0.14000000000123691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17038.98</v>
      </c>
      <c r="D123" s="1">
        <f>'PR-RAS'!E127</f>
        <v>8378.8799999999992</v>
      </c>
      <c r="E123" s="1">
        <v>0</v>
      </c>
      <c r="F123" s="1">
        <v>0</v>
      </c>
      <c r="G123" s="2">
        <f t="shared" si="0"/>
        <v>4123.2022799999995</v>
      </c>
      <c r="H123" s="2">
        <f t="shared" si="1"/>
        <v>0.14000000000123691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500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21395.370000000003</v>
      </c>
      <c r="D135" s="1">
        <f>'PR-RAS'!E139</f>
        <v>69176.86</v>
      </c>
      <c r="E135" s="1">
        <v>0</v>
      </c>
      <c r="F135" s="1">
        <v>0</v>
      </c>
      <c r="G135" s="2">
        <f t="shared" si="0"/>
        <v>21406.378059999999</v>
      </c>
      <c r="H135" s="2">
        <f t="shared" si="1"/>
        <v>0.51000000000203727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538.15</v>
      </c>
      <c r="D136" s="1">
        <f>'PR-RAS'!E140</f>
        <v>679.13</v>
      </c>
      <c r="E136" s="1">
        <v>0</v>
      </c>
      <c r="F136" s="1">
        <v>0</v>
      </c>
      <c r="G136" s="2">
        <f t="shared" si="0"/>
        <v>256.01535000000001</v>
      </c>
      <c r="H136" s="2">
        <f t="shared" si="1"/>
        <v>0.27999999999997272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538.15</v>
      </c>
      <c r="D145" s="1">
        <f>'PR-RAS'!E149</f>
        <v>679.13</v>
      </c>
      <c r="E145" s="1">
        <v>0</v>
      </c>
      <c r="F145" s="1">
        <v>0</v>
      </c>
      <c r="G145" s="2">
        <f t="shared" si="0"/>
        <v>273.08303999999998</v>
      </c>
      <c r="H145" s="2">
        <f t="shared" si="1"/>
        <v>0.27999999999997272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20857.22</v>
      </c>
      <c r="D146" s="1">
        <f>'PR-RAS'!E150</f>
        <v>68497.73</v>
      </c>
      <c r="E146" s="1">
        <v>0</v>
      </c>
      <c r="F146" s="1">
        <v>0</v>
      </c>
      <c r="G146" s="2">
        <f t="shared" si="0"/>
        <v>22888.638599999998</v>
      </c>
      <c r="H146" s="2">
        <f t="shared" si="1"/>
        <v>0.49000000000523869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5253289.0299999993</v>
      </c>
      <c r="D147" s="1">
        <f>'PR-RAS'!E151</f>
        <v>4390136.8</v>
      </c>
      <c r="E147" s="1">
        <v>0</v>
      </c>
      <c r="F147" s="1">
        <v>0</v>
      </c>
      <c r="G147" s="2">
        <f t="shared" si="0"/>
        <v>2048900.1439799997</v>
      </c>
      <c r="H147" s="2">
        <f t="shared" si="1"/>
        <v>0.22999999951571226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840966.37</v>
      </c>
      <c r="D148" s="1">
        <f>'PR-RAS'!E152</f>
        <v>1098950.3899999999</v>
      </c>
      <c r="E148" s="1">
        <v>0</v>
      </c>
      <c r="F148" s="1">
        <v>0</v>
      </c>
      <c r="G148" s="2">
        <f t="shared" si="0"/>
        <v>446713.47104999993</v>
      </c>
      <c r="H148" s="2">
        <f t="shared" si="1"/>
        <v>0.7599999998928979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692683.68</v>
      </c>
      <c r="D149" s="1">
        <f>'PR-RAS'!E153</f>
        <v>851879.5</v>
      </c>
      <c r="E149" s="1">
        <v>0</v>
      </c>
      <c r="F149" s="1">
        <v>0</v>
      </c>
      <c r="G149" s="2">
        <f t="shared" si="0"/>
        <v>354673.51663999999</v>
      </c>
      <c r="H149" s="2">
        <f t="shared" si="1"/>
        <v>0.81999999994877726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692683.68</v>
      </c>
      <c r="D150" s="1">
        <f>'PR-RAS'!E154</f>
        <v>851879.5</v>
      </c>
      <c r="E150" s="1">
        <v>0</v>
      </c>
      <c r="F150" s="1">
        <v>0</v>
      </c>
      <c r="G150" s="2">
        <f t="shared" si="0"/>
        <v>357069.95932000002</v>
      </c>
      <c r="H150" s="2">
        <f t="shared" si="1"/>
        <v>0.81999999994877726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39880.080000000002</v>
      </c>
      <c r="D154" s="1">
        <f>'PR-RAS'!E158</f>
        <v>71443.59</v>
      </c>
      <c r="E154" s="1">
        <v>0</v>
      </c>
      <c r="F154" s="1">
        <v>0</v>
      </c>
      <c r="G154" s="2">
        <f t="shared" si="0"/>
        <v>27963.390780000002</v>
      </c>
      <c r="H154" s="2">
        <f t="shared" si="1"/>
        <v>0.49000000000523869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108402.61</v>
      </c>
      <c r="D155" s="1">
        <f>'PR-RAS'!E159</f>
        <v>175627.3</v>
      </c>
      <c r="E155" s="1">
        <v>0</v>
      </c>
      <c r="F155" s="1">
        <v>0</v>
      </c>
      <c r="G155" s="2">
        <f t="shared" si="0"/>
        <v>70787.210339999991</v>
      </c>
      <c r="H155" s="2">
        <f t="shared" si="1"/>
        <v>0.68999999998777639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34262.53</v>
      </c>
      <c r="E156" s="1">
        <v>0</v>
      </c>
      <c r="F156" s="1">
        <v>0</v>
      </c>
      <c r="G156" s="2">
        <f t="shared" si="0"/>
        <v>10621.3843</v>
      </c>
      <c r="H156" s="2">
        <f t="shared" si="1"/>
        <v>0.47000000000116415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108402.61</v>
      </c>
      <c r="D157" s="1">
        <f>'PR-RAS'!E161</f>
        <v>141364.76999999999</v>
      </c>
      <c r="E157" s="1">
        <v>0</v>
      </c>
      <c r="F157" s="1">
        <v>0</v>
      </c>
      <c r="G157" s="2">
        <f t="shared" si="0"/>
        <v>61016.615399999995</v>
      </c>
      <c r="H157" s="2">
        <f t="shared" si="1"/>
        <v>0.6200000000098953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3358052.2599999993</v>
      </c>
      <c r="D159" s="1">
        <f>'PR-RAS'!E163</f>
        <v>2069670.76</v>
      </c>
      <c r="E159" s="1">
        <v>0</v>
      </c>
      <c r="F159" s="1">
        <v>0</v>
      </c>
      <c r="G159" s="2">
        <f t="shared" si="0"/>
        <v>1184588.2172399999</v>
      </c>
      <c r="H159" s="2">
        <f t="shared" si="1"/>
        <v>0.49999999930150807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42006.94</v>
      </c>
      <c r="D160" s="1">
        <f>'PR-RAS'!E164</f>
        <v>45021.32</v>
      </c>
      <c r="E160" s="1">
        <v>0</v>
      </c>
      <c r="F160" s="1">
        <v>0</v>
      </c>
      <c r="G160" s="2">
        <f t="shared" si="0"/>
        <v>20995.883220000003</v>
      </c>
      <c r="H160" s="2">
        <f t="shared" si="1"/>
        <v>0.37999999999738066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3800.21</v>
      </c>
      <c r="D161" s="1">
        <f>'PR-RAS'!E165</f>
        <v>1595.29</v>
      </c>
      <c r="E161" s="1">
        <v>0</v>
      </c>
      <c r="F161" s="1">
        <v>0</v>
      </c>
      <c r="G161" s="2">
        <f t="shared" si="0"/>
        <v>1118.5264</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35913.47</v>
      </c>
      <c r="D162" s="1">
        <f>'PR-RAS'!E166</f>
        <v>37260.11</v>
      </c>
      <c r="E162" s="1">
        <v>0</v>
      </c>
      <c r="F162" s="1">
        <v>0</v>
      </c>
      <c r="G162" s="2">
        <f t="shared" si="0"/>
        <v>17779.824090000002</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2293.2600000000002</v>
      </c>
      <c r="D163" s="1">
        <f>'PR-RAS'!E167</f>
        <v>4626.0200000000004</v>
      </c>
      <c r="E163" s="1">
        <v>0</v>
      </c>
      <c r="F163" s="1">
        <v>0</v>
      </c>
      <c r="G163" s="2">
        <f t="shared" si="0"/>
        <v>1870.3386000000003</v>
      </c>
      <c r="H163" s="2">
        <f t="shared" si="1"/>
        <v>0.28000000000065484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1539.9</v>
      </c>
      <c r="E164" s="1">
        <v>0</v>
      </c>
      <c r="F164" s="1">
        <v>0</v>
      </c>
      <c r="G164" s="2">
        <f t="shared" si="0"/>
        <v>502.00740000000008</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568554.40000000014</v>
      </c>
      <c r="D165" s="1">
        <f>'PR-RAS'!E169</f>
        <v>414575.33999999997</v>
      </c>
      <c r="E165" s="1">
        <v>0</v>
      </c>
      <c r="F165" s="1">
        <v>0</v>
      </c>
      <c r="G165" s="2">
        <f t="shared" si="0"/>
        <v>229223.63312000001</v>
      </c>
      <c r="H165" s="2">
        <f t="shared" si="1"/>
        <v>0.7400000001071021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53910.94</v>
      </c>
      <c r="D166" s="1">
        <f>'PR-RAS'!E170</f>
        <v>33227.54</v>
      </c>
      <c r="E166" s="1">
        <v>0</v>
      </c>
      <c r="F166" s="1">
        <v>0</v>
      </c>
      <c r="G166" s="2">
        <f t="shared" si="0"/>
        <v>19860.393300000003</v>
      </c>
      <c r="H166" s="2">
        <f t="shared" si="1"/>
        <v>0.51999999999679858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49437.73</v>
      </c>
      <c r="D167" s="1">
        <f>'PR-RAS'!E171</f>
        <v>56617.01</v>
      </c>
      <c r="E167" s="1">
        <v>0</v>
      </c>
      <c r="F167" s="1">
        <v>0</v>
      </c>
      <c r="G167" s="2">
        <f t="shared" si="0"/>
        <v>27003.5105</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446712.49</v>
      </c>
      <c r="D168" s="1">
        <f>'PR-RAS'!E172</f>
        <v>232301.11</v>
      </c>
      <c r="E168" s="1">
        <v>0</v>
      </c>
      <c r="F168" s="1">
        <v>0</v>
      </c>
      <c r="G168" s="2">
        <f t="shared" si="0"/>
        <v>152189.55657000002</v>
      </c>
      <c r="H168" s="2">
        <f t="shared" si="1"/>
        <v>0.59999999997671694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3196.18</v>
      </c>
      <c r="D169" s="1">
        <f>'PR-RAS'!E173</f>
        <v>59284.71</v>
      </c>
      <c r="E169" s="1">
        <v>0</v>
      </c>
      <c r="F169" s="1">
        <v>0</v>
      </c>
      <c r="G169" s="2">
        <f t="shared" si="0"/>
        <v>20456.620800000001</v>
      </c>
      <c r="H169" s="2">
        <f t="shared" si="1"/>
        <v>0.47000000000070941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13917.51</v>
      </c>
      <c r="D170" s="1">
        <f>'PR-RAS'!E174</f>
        <v>31397.87</v>
      </c>
      <c r="E170" s="1">
        <v>0</v>
      </c>
      <c r="F170" s="1">
        <v>0</v>
      </c>
      <c r="G170" s="2">
        <f t="shared" si="0"/>
        <v>12964.539250000002</v>
      </c>
      <c r="H170" s="2">
        <f t="shared" si="1"/>
        <v>0.62000000000080036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1379.55</v>
      </c>
      <c r="D172" s="1">
        <f>'PR-RAS'!E176</f>
        <v>1747.1</v>
      </c>
      <c r="E172" s="1">
        <v>0</v>
      </c>
      <c r="F172" s="1">
        <v>0</v>
      </c>
      <c r="G172" s="2">
        <f t="shared" si="0"/>
        <v>833.41125000000011</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2523095.0199999996</v>
      </c>
      <c r="D173" s="1">
        <f>'PR-RAS'!E177</f>
        <v>1420912.62</v>
      </c>
      <c r="E173" s="1">
        <v>0</v>
      </c>
      <c r="F173" s="1">
        <v>0</v>
      </c>
      <c r="G173" s="2">
        <f t="shared" si="0"/>
        <v>922766.28471999988</v>
      </c>
      <c r="H173" s="2">
        <f t="shared" si="1"/>
        <v>0.39999999944120646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21862.71</v>
      </c>
      <c r="D174" s="1">
        <f>'PR-RAS'!E178</f>
        <v>24533.85</v>
      </c>
      <c r="E174" s="1">
        <v>0</v>
      </c>
      <c r="F174" s="1">
        <v>0</v>
      </c>
      <c r="G174" s="2">
        <f t="shared" si="0"/>
        <v>12270.960929999999</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1947515.83</v>
      </c>
      <c r="D175" s="1">
        <f>'PR-RAS'!E179</f>
        <v>876075.58</v>
      </c>
      <c r="E175" s="1">
        <v>0</v>
      </c>
      <c r="F175" s="1">
        <v>0</v>
      </c>
      <c r="G175" s="2">
        <f t="shared" si="0"/>
        <v>643742.05625999998</v>
      </c>
      <c r="H175" s="2">
        <f t="shared" si="1"/>
        <v>0.58999999996740371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60306.53</v>
      </c>
      <c r="D176" s="1">
        <f>'PR-RAS'!E180</f>
        <v>52081.68</v>
      </c>
      <c r="E176" s="1">
        <v>0</v>
      </c>
      <c r="F176" s="1">
        <v>0</v>
      </c>
      <c r="G176" s="2">
        <f t="shared" si="0"/>
        <v>28782.230749999999</v>
      </c>
      <c r="H176" s="2">
        <f t="shared" si="1"/>
        <v>0.79000000000087311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25766.9</v>
      </c>
      <c r="D177" s="1">
        <f>'PR-RAS'!E181</f>
        <v>32740.85</v>
      </c>
      <c r="E177" s="1">
        <v>0</v>
      </c>
      <c r="F177" s="1">
        <v>0</v>
      </c>
      <c r="G177" s="2">
        <f t="shared" si="0"/>
        <v>16059.7536</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14581.17</v>
      </c>
      <c r="D178" s="1">
        <f>'PR-RAS'!E182</f>
        <v>16085.4</v>
      </c>
      <c r="E178" s="1">
        <v>0</v>
      </c>
      <c r="F178" s="1">
        <v>0</v>
      </c>
      <c r="G178" s="2">
        <f t="shared" si="0"/>
        <v>8275.0986899999989</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2337.15</v>
      </c>
      <c r="D179" s="1">
        <f>'PR-RAS'!E183</f>
        <v>4719.6099999999997</v>
      </c>
      <c r="E179" s="1">
        <v>0</v>
      </c>
      <c r="F179" s="1">
        <v>0</v>
      </c>
      <c r="G179" s="2">
        <f t="shared" si="0"/>
        <v>2096.1938599999999</v>
      </c>
      <c r="H179" s="2">
        <f t="shared" si="1"/>
        <v>0.54000000000041837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65048.52</v>
      </c>
      <c r="D180" s="1">
        <f>'PR-RAS'!E184</f>
        <v>132412.26999999999</v>
      </c>
      <c r="E180" s="1">
        <v>0</v>
      </c>
      <c r="F180" s="1">
        <v>0</v>
      </c>
      <c r="G180" s="2">
        <f t="shared" si="0"/>
        <v>59047.277739999998</v>
      </c>
      <c r="H180" s="2">
        <f t="shared" si="1"/>
        <v>0.74999999999272404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35383.769999999997</v>
      </c>
      <c r="D181" s="1">
        <f>'PR-RAS'!E185</f>
        <v>71946.33</v>
      </c>
      <c r="E181" s="1">
        <v>0</v>
      </c>
      <c r="F181" s="1">
        <v>0</v>
      </c>
      <c r="G181" s="2">
        <f t="shared" si="0"/>
        <v>32269.757399999999</v>
      </c>
      <c r="H181" s="2">
        <f t="shared" si="1"/>
        <v>0.56000000000494765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350292.44</v>
      </c>
      <c r="D182" s="1">
        <f>'PR-RAS'!E186</f>
        <v>210317.05</v>
      </c>
      <c r="E182" s="1">
        <v>0</v>
      </c>
      <c r="F182" s="1">
        <v>0</v>
      </c>
      <c r="G182" s="2">
        <f t="shared" si="0"/>
        <v>139537.70374</v>
      </c>
      <c r="H182" s="2">
        <f t="shared" si="1"/>
        <v>0.48999999999068677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224395.9</v>
      </c>
      <c r="D184" s="1">
        <f>'PR-RAS'!E188</f>
        <v>189161.47999999998</v>
      </c>
      <c r="E184" s="1">
        <v>0</v>
      </c>
      <c r="F184" s="1">
        <v>0</v>
      </c>
      <c r="G184" s="2">
        <f t="shared" si="0"/>
        <v>110297.55137999999</v>
      </c>
      <c r="H184" s="2">
        <f t="shared" si="1"/>
        <v>0.57999999998719431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50269.25</v>
      </c>
      <c r="D185" s="1">
        <f>'PR-RAS'!E189</f>
        <v>33510.28</v>
      </c>
      <c r="E185" s="1">
        <v>0</v>
      </c>
      <c r="F185" s="1">
        <v>0</v>
      </c>
      <c r="G185" s="2">
        <f t="shared" si="0"/>
        <v>21581.32504</v>
      </c>
      <c r="H185" s="2">
        <f t="shared" si="1"/>
        <v>0.52999999999883585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18258.68</v>
      </c>
      <c r="D186" s="1">
        <f>'PR-RAS'!E190</f>
        <v>9507.5400000000009</v>
      </c>
      <c r="E186" s="1">
        <v>0</v>
      </c>
      <c r="F186" s="1">
        <v>0</v>
      </c>
      <c r="G186" s="2">
        <f t="shared" si="0"/>
        <v>6895.6456000000007</v>
      </c>
      <c r="H186" s="2">
        <f t="shared" si="1"/>
        <v>0.77999999999883585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21922.41</v>
      </c>
      <c r="D187" s="1">
        <f>'PR-RAS'!E191</f>
        <v>23390.52</v>
      </c>
      <c r="E187" s="1">
        <v>0</v>
      </c>
      <c r="F187" s="1">
        <v>0</v>
      </c>
      <c r="G187" s="2">
        <f t="shared" si="0"/>
        <v>12778.841699999999</v>
      </c>
      <c r="H187" s="2">
        <f t="shared" si="1"/>
        <v>0.88999999999941792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4485.84</v>
      </c>
      <c r="D188" s="1">
        <f>'PR-RAS'!E192</f>
        <v>5743.48</v>
      </c>
      <c r="E188" s="1">
        <v>0</v>
      </c>
      <c r="F188" s="1">
        <v>0</v>
      </c>
      <c r="G188" s="2">
        <f t="shared" si="0"/>
        <v>2986.9135999999999</v>
      </c>
      <c r="H188" s="2">
        <f t="shared" si="1"/>
        <v>0.63999999999941792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92.42</v>
      </c>
      <c r="D189" s="1">
        <f>'PR-RAS'!E193</f>
        <v>190.57</v>
      </c>
      <c r="E189" s="1">
        <v>0</v>
      </c>
      <c r="F189" s="1">
        <v>0</v>
      </c>
      <c r="G189" s="2">
        <f t="shared" si="0"/>
        <v>89.02928</v>
      </c>
      <c r="H189" s="2">
        <f t="shared" si="1"/>
        <v>0.85000000000000853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129367.3</v>
      </c>
      <c r="D191" s="1">
        <f>'PR-RAS'!E195</f>
        <v>116819.09</v>
      </c>
      <c r="E191" s="1">
        <v>0</v>
      </c>
      <c r="F191" s="1">
        <v>0</v>
      </c>
      <c r="G191" s="2">
        <f t="shared" si="0"/>
        <v>68971.041199999992</v>
      </c>
      <c r="H191" s="2">
        <f t="shared" si="1"/>
        <v>0.38999999999941792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23815.809999999998</v>
      </c>
      <c r="D192" s="1">
        <f>'PR-RAS'!E196</f>
        <v>16449.489999999998</v>
      </c>
      <c r="E192" s="1">
        <v>0</v>
      </c>
      <c r="F192" s="1">
        <v>0</v>
      </c>
      <c r="G192" s="2">
        <f t="shared" si="0"/>
        <v>10832.524889999999</v>
      </c>
      <c r="H192" s="2">
        <f t="shared" si="1"/>
        <v>0.68000000000029104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12317.15</v>
      </c>
      <c r="D198" s="1">
        <f>'PR-RAS'!E202</f>
        <v>8865.0499999999993</v>
      </c>
      <c r="E198" s="1">
        <v>0</v>
      </c>
      <c r="F198" s="1">
        <v>0</v>
      </c>
      <c r="G198" s="2">
        <f t="shared" si="0"/>
        <v>5919.30825</v>
      </c>
      <c r="H198" s="2">
        <f t="shared" si="1"/>
        <v>0.19999999999890861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12317.15</v>
      </c>
      <c r="D200" s="1">
        <f>'PR-RAS'!E204</f>
        <v>8865.0499999999993</v>
      </c>
      <c r="E200" s="1">
        <v>0</v>
      </c>
      <c r="F200" s="1">
        <v>0</v>
      </c>
      <c r="G200" s="2">
        <f t="shared" si="0"/>
        <v>5979.4027500000002</v>
      </c>
      <c r="H200" s="2">
        <f t="shared" si="1"/>
        <v>0.19999999999890861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11498.66</v>
      </c>
      <c r="D206" s="1">
        <f>'PR-RAS'!E210</f>
        <v>7584.4400000000005</v>
      </c>
      <c r="E206" s="1">
        <v>0</v>
      </c>
      <c r="F206" s="1">
        <v>0</v>
      </c>
      <c r="G206" s="2">
        <f t="shared" si="0"/>
        <v>5466.8456999999999</v>
      </c>
      <c r="H206" s="2">
        <f t="shared" si="1"/>
        <v>0.78000000000065484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9828.31</v>
      </c>
      <c r="D207" s="1">
        <f>'PR-RAS'!E211</f>
        <v>5421.58</v>
      </c>
      <c r="E207" s="1">
        <v>0</v>
      </c>
      <c r="F207" s="1">
        <v>0</v>
      </c>
      <c r="G207" s="2">
        <f t="shared" si="0"/>
        <v>4258.3228200000003</v>
      </c>
      <c r="H207" s="2">
        <f t="shared" si="1"/>
        <v>0.72999999999956344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60.64</v>
      </c>
      <c r="D209" s="1">
        <f>'PR-RAS'!E213</f>
        <v>129.56</v>
      </c>
      <c r="E209" s="1">
        <v>0</v>
      </c>
      <c r="F209" s="1">
        <v>0</v>
      </c>
      <c r="G209" s="2">
        <f t="shared" si="0"/>
        <v>66.510080000000002</v>
      </c>
      <c r="H209" s="2">
        <f t="shared" si="1"/>
        <v>0.79999999999999716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1609.71</v>
      </c>
      <c r="D210" s="1">
        <f>'PR-RAS'!E214</f>
        <v>2033.3</v>
      </c>
      <c r="E210" s="1">
        <v>0</v>
      </c>
      <c r="F210" s="1">
        <v>0</v>
      </c>
      <c r="G210" s="2">
        <f t="shared" si="0"/>
        <v>1186.3487899999998</v>
      </c>
      <c r="H210" s="2">
        <f t="shared" si="1"/>
        <v>0.58999999999991815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296923.12</v>
      </c>
      <c r="D211" s="1">
        <f>'PR-RAS'!E215</f>
        <v>424229.03</v>
      </c>
      <c r="E211" s="1">
        <v>0</v>
      </c>
      <c r="F211" s="1">
        <v>0</v>
      </c>
      <c r="G211" s="2">
        <f t="shared" si="0"/>
        <v>240530.04780000003</v>
      </c>
      <c r="H211" s="2">
        <f t="shared" si="1"/>
        <v>0.15000000002328306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198170</v>
      </c>
      <c r="D212" s="1">
        <f>'PR-RAS'!E216</f>
        <v>328060</v>
      </c>
      <c r="E212" s="1">
        <v>0</v>
      </c>
      <c r="F212" s="1">
        <v>0</v>
      </c>
      <c r="G212" s="2">
        <f t="shared" si="0"/>
        <v>180255.19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198170</v>
      </c>
      <c r="D214" s="1">
        <f>'PR-RAS'!E218</f>
        <v>328060</v>
      </c>
      <c r="E214" s="1">
        <v>0</v>
      </c>
      <c r="F214" s="1">
        <v>0</v>
      </c>
      <c r="G214" s="2">
        <f t="shared" si="0"/>
        <v>181963.77</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98753.12</v>
      </c>
      <c r="D215" s="1">
        <f>'PR-RAS'!E219</f>
        <v>96169.03</v>
      </c>
      <c r="E215" s="1">
        <v>0</v>
      </c>
      <c r="F215" s="1">
        <v>0</v>
      </c>
      <c r="G215" s="2">
        <f t="shared" si="0"/>
        <v>62293.512519999997</v>
      </c>
      <c r="H215" s="2">
        <f t="shared" si="1"/>
        <v>0.14999999999417923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78843.12</v>
      </c>
      <c r="D217" s="1">
        <f>'PR-RAS'!E221</f>
        <v>77524.479999999996</v>
      </c>
      <c r="E217" s="1">
        <v>0</v>
      </c>
      <c r="F217" s="1">
        <v>0</v>
      </c>
      <c r="G217" s="2">
        <f t="shared" si="0"/>
        <v>50520.689279999999</v>
      </c>
      <c r="H217" s="2">
        <f t="shared" si="1"/>
        <v>0.59999999999126885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19910</v>
      </c>
      <c r="D218" s="1">
        <f>'PR-RAS'!E222</f>
        <v>18644.55</v>
      </c>
      <c r="E218" s="1">
        <v>0</v>
      </c>
      <c r="F218" s="1">
        <v>0</v>
      </c>
      <c r="G218" s="2">
        <f t="shared" si="0"/>
        <v>12412.2047</v>
      </c>
      <c r="H218" s="2">
        <f t="shared" si="1"/>
        <v>0.4500000000007276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57067.409999999996</v>
      </c>
      <c r="D220" s="1">
        <f>'PR-RAS'!E224</f>
        <v>139508.65</v>
      </c>
      <c r="E220" s="1">
        <v>0</v>
      </c>
      <c r="F220" s="1">
        <v>0</v>
      </c>
      <c r="G220" s="2">
        <f t="shared" si="0"/>
        <v>73602.551489999998</v>
      </c>
      <c r="H220" s="2">
        <f t="shared" si="1"/>
        <v>0.76000000000203727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3716.43</v>
      </c>
      <c r="D227" s="1">
        <f>'PR-RAS'!E231</f>
        <v>98478.55</v>
      </c>
      <c r="E227" s="1">
        <v>0</v>
      </c>
      <c r="F227" s="1">
        <v>0</v>
      </c>
      <c r="G227" s="2">
        <f t="shared" si="0"/>
        <v>45352.217779999999</v>
      </c>
      <c r="H227" s="2">
        <f t="shared" si="1"/>
        <v>0.87999999999692591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98478.55</v>
      </c>
      <c r="E228" s="1">
        <v>0</v>
      </c>
      <c r="F228" s="1">
        <v>0</v>
      </c>
      <c r="G228" s="2">
        <f t="shared" si="0"/>
        <v>44709.261700000003</v>
      </c>
      <c r="H228" s="2">
        <f t="shared" si="1"/>
        <v>0.44999999999708962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3716.43</v>
      </c>
      <c r="D229" s="1">
        <f>'PR-RAS'!E233</f>
        <v>0</v>
      </c>
      <c r="E229" s="1">
        <v>0</v>
      </c>
      <c r="F229" s="1">
        <v>0</v>
      </c>
      <c r="G229" s="2">
        <f t="shared" si="0"/>
        <v>847.34604000000002</v>
      </c>
      <c r="H229" s="2">
        <f t="shared" si="1"/>
        <v>0.42999999999983629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53350.979999999996</v>
      </c>
      <c r="D232" s="1">
        <f>'PR-RAS'!E236</f>
        <v>41030.1</v>
      </c>
      <c r="E232" s="1">
        <v>0</v>
      </c>
      <c r="F232" s="1">
        <v>0</v>
      </c>
      <c r="G232" s="2">
        <f t="shared" si="0"/>
        <v>31279.98258</v>
      </c>
      <c r="H232" s="2">
        <f t="shared" si="1"/>
        <v>0.12000000000261934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25061.46</v>
      </c>
      <c r="D233" s="1">
        <f>'PR-RAS'!E237</f>
        <v>39738.019999999997</v>
      </c>
      <c r="E233" s="1">
        <v>0</v>
      </c>
      <c r="F233" s="1">
        <v>0</v>
      </c>
      <c r="G233" s="2">
        <f t="shared" si="0"/>
        <v>24252.7</v>
      </c>
      <c r="H233" s="2">
        <f t="shared" si="1"/>
        <v>0.47999999999592546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28289.52</v>
      </c>
      <c r="D234" s="1">
        <f>'PR-RAS'!E238</f>
        <v>1292.08</v>
      </c>
      <c r="E234" s="1">
        <v>0</v>
      </c>
      <c r="F234" s="1">
        <v>0</v>
      </c>
      <c r="G234" s="2">
        <f t="shared" si="0"/>
        <v>7193.5674400000007</v>
      </c>
      <c r="H234" s="2">
        <f t="shared" si="1"/>
        <v>0.55999999999949068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213266.9</v>
      </c>
      <c r="D248" s="1">
        <f>'PR-RAS'!E252</f>
        <v>184029.02000000002</v>
      </c>
      <c r="E248" s="1">
        <v>0</v>
      </c>
      <c r="F248" s="1">
        <v>0</v>
      </c>
      <c r="G248" s="2">
        <f t="shared" si="0"/>
        <v>143587.26018000001</v>
      </c>
      <c r="H248" s="2">
        <f t="shared" si="1"/>
        <v>0.12000000002444722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213266.9</v>
      </c>
      <c r="D255" s="1">
        <f>'PR-RAS'!E259</f>
        <v>184029.02000000002</v>
      </c>
      <c r="E255" s="1">
        <v>0</v>
      </c>
      <c r="F255" s="1">
        <v>0</v>
      </c>
      <c r="G255" s="2">
        <f t="shared" si="0"/>
        <v>147656.53476000001</v>
      </c>
      <c r="H255" s="2">
        <f t="shared" si="1"/>
        <v>0.12000000002444722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147137.22</v>
      </c>
      <c r="D256" s="1">
        <f>'PR-RAS'!E260</f>
        <v>112472.22</v>
      </c>
      <c r="E256" s="1">
        <v>0</v>
      </c>
      <c r="F256" s="1">
        <v>0</v>
      </c>
      <c r="G256" s="2">
        <f t="shared" si="0"/>
        <v>94880.823300000004</v>
      </c>
      <c r="H256" s="2">
        <f t="shared" si="1"/>
        <v>0.44000000000232831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66129.679999999993</v>
      </c>
      <c r="D257" s="1">
        <f>'PR-RAS'!E261</f>
        <v>71556.800000000003</v>
      </c>
      <c r="E257" s="1">
        <v>0</v>
      </c>
      <c r="F257" s="1">
        <v>0</v>
      </c>
      <c r="G257" s="2">
        <f t="shared" si="0"/>
        <v>53566.27968</v>
      </c>
      <c r="H257" s="2">
        <f t="shared" si="1"/>
        <v>0.52000000000407454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463197.16</v>
      </c>
      <c r="D259" s="1">
        <f>'PR-RAS'!E263</f>
        <v>457299.46</v>
      </c>
      <c r="E259" s="1">
        <v>0</v>
      </c>
      <c r="F259" s="1">
        <v>0</v>
      </c>
      <c r="G259" s="2">
        <f t="shared" si="0"/>
        <v>355471.38864000002</v>
      </c>
      <c r="H259" s="2">
        <f t="shared" si="1"/>
        <v>0.61999999999534339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457514.37</v>
      </c>
      <c r="D260" s="1">
        <f>'PR-RAS'!E264</f>
        <v>439924.71</v>
      </c>
      <c r="E260" s="1">
        <v>0</v>
      </c>
      <c r="F260" s="1">
        <v>0</v>
      </c>
      <c r="G260" s="2">
        <f t="shared" si="0"/>
        <v>346377.22161000001</v>
      </c>
      <c r="H260" s="2">
        <f t="shared" si="1"/>
        <v>0.65999999997438863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457514.37</v>
      </c>
      <c r="D261" s="1">
        <f>'PR-RAS'!E265</f>
        <v>439924.71</v>
      </c>
      <c r="E261" s="1">
        <v>0</v>
      </c>
      <c r="F261" s="1">
        <v>0</v>
      </c>
      <c r="G261" s="2">
        <f t="shared" si="0"/>
        <v>347714.58540000004</v>
      </c>
      <c r="H261" s="2">
        <f t="shared" si="1"/>
        <v>0.65999999997438863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5682.79</v>
      </c>
      <c r="D269" s="1">
        <f>'PR-RAS'!E273</f>
        <v>0</v>
      </c>
      <c r="E269" s="1">
        <v>0</v>
      </c>
      <c r="F269" s="1">
        <v>0</v>
      </c>
      <c r="G269" s="2">
        <f t="shared" si="8"/>
        <v>1522.9877200000001</v>
      </c>
      <c r="H269" s="2">
        <f t="shared" si="9"/>
        <v>0.21000000000003638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5682.79</v>
      </c>
      <c r="D270" s="1">
        <f>'PR-RAS'!E274</f>
        <v>0</v>
      </c>
      <c r="E270" s="1">
        <v>0</v>
      </c>
      <c r="F270" s="1">
        <v>0</v>
      </c>
      <c r="G270" s="2">
        <f t="shared" si="8"/>
        <v>1528.6705100000001</v>
      </c>
      <c r="H270" s="2">
        <f t="shared" si="9"/>
        <v>0.21000000000003638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17374.75</v>
      </c>
      <c r="E275" s="1">
        <v>0</v>
      </c>
      <c r="F275" s="1">
        <v>0</v>
      </c>
      <c r="G275" s="2">
        <f t="shared" si="8"/>
        <v>9521.3630000000012</v>
      </c>
      <c r="H275" s="2">
        <f t="shared" si="9"/>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17374.75</v>
      </c>
      <c r="E276" s="1">
        <v>0</v>
      </c>
      <c r="F276" s="1">
        <v>0</v>
      </c>
      <c r="G276" s="2">
        <f t="shared" si="8"/>
        <v>9556.1125000000011</v>
      </c>
      <c r="H276" s="2">
        <f t="shared" si="9"/>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5253289.0299999993</v>
      </c>
      <c r="D285" s="1">
        <f>'PR-RAS'!E289</f>
        <v>4390136.8</v>
      </c>
      <c r="E285" s="1">
        <v>0</v>
      </c>
      <c r="F285" s="1">
        <v>0</v>
      </c>
      <c r="G285" s="2">
        <f t="shared" si="8"/>
        <v>3985531.7869199994</v>
      </c>
      <c r="H285" s="2">
        <f t="shared" si="9"/>
        <v>0.22999999951571226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1027334.6000000015</v>
      </c>
      <c r="D286" s="1">
        <f>'PR-RAS'!E290</f>
        <v>1119869.2300000014</v>
      </c>
      <c r="E286" s="1">
        <v>0</v>
      </c>
      <c r="F286" s="1">
        <v>0</v>
      </c>
      <c r="G286" s="2">
        <f t="shared" si="8"/>
        <v>931115.82210000115</v>
      </c>
      <c r="H286" s="2">
        <f t="shared" si="9"/>
        <v>0.62999999988824129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403069.4</v>
      </c>
      <c r="D288" s="1">
        <f>'PR-RAS'!E292</f>
        <v>350513.08</v>
      </c>
      <c r="E288" s="1">
        <v>0</v>
      </c>
      <c r="F288" s="1">
        <v>0</v>
      </c>
      <c r="G288" s="2">
        <f t="shared" si="8"/>
        <v>316875.42572</v>
      </c>
      <c r="H288" s="2">
        <f t="shared" si="9"/>
        <v>0.48000000003958121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536262.43000000005</v>
      </c>
      <c r="D290" s="1">
        <f>'PR-RAS'!E294</f>
        <v>53807.93</v>
      </c>
      <c r="E290" s="1">
        <v>0</v>
      </c>
      <c r="F290" s="1">
        <v>0</v>
      </c>
      <c r="G290" s="2">
        <f t="shared" si="8"/>
        <v>186080.82581000001</v>
      </c>
      <c r="H290" s="2">
        <f t="shared" si="9"/>
        <v>0.5000000000509317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14909.46</v>
      </c>
      <c r="D291" s="1">
        <f>'PR-RAS'!E295</f>
        <v>5276.77</v>
      </c>
      <c r="E291" s="1">
        <v>0</v>
      </c>
      <c r="F291" s="1">
        <v>0</v>
      </c>
      <c r="G291" s="2">
        <f t="shared" si="8"/>
        <v>7384.2699999999995</v>
      </c>
      <c r="H291" s="2">
        <f t="shared" si="9"/>
        <v>0.68999999999869033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60961.270000000004</v>
      </c>
      <c r="D293" s="1">
        <f>'PR-RAS'!E298</f>
        <v>380360.85</v>
      </c>
      <c r="E293" s="1">
        <v>0</v>
      </c>
      <c r="F293" s="1">
        <v>0</v>
      </c>
      <c r="G293" s="2">
        <f t="shared" si="8"/>
        <v>239931.42723999999</v>
      </c>
      <c r="H293" s="2">
        <f t="shared" si="9"/>
        <v>0.4200000000273576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60619.94</v>
      </c>
      <c r="D294" s="1">
        <f>'PR-RAS'!E299</f>
        <v>375625.22</v>
      </c>
      <c r="E294" s="1">
        <v>0</v>
      </c>
      <c r="F294" s="1">
        <v>0</v>
      </c>
      <c r="G294" s="2">
        <f t="shared" si="8"/>
        <v>237878.02133999995</v>
      </c>
      <c r="H294" s="2">
        <f t="shared" si="9"/>
        <v>0.27999999996973202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60619.94</v>
      </c>
      <c r="D295" s="1">
        <f>'PR-RAS'!E300</f>
        <v>375625.22</v>
      </c>
      <c r="E295" s="1">
        <v>0</v>
      </c>
      <c r="F295" s="1">
        <v>0</v>
      </c>
      <c r="G295" s="2">
        <f t="shared" si="8"/>
        <v>238689.89171999996</v>
      </c>
      <c r="H295" s="2">
        <f t="shared" si="9"/>
        <v>0.27999999996973202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60619.94</v>
      </c>
      <c r="D296" s="1">
        <f>'PR-RAS'!E301</f>
        <v>375625.22</v>
      </c>
      <c r="E296" s="1">
        <v>0</v>
      </c>
      <c r="F296" s="1">
        <v>0</v>
      </c>
      <c r="G296" s="2">
        <f t="shared" si="8"/>
        <v>239501.76209999996</v>
      </c>
      <c r="H296" s="2">
        <f t="shared" si="9"/>
        <v>0.27999999996973202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341.33</v>
      </c>
      <c r="D306" s="1">
        <f>'PR-RAS'!E311</f>
        <v>4735.63</v>
      </c>
      <c r="E306" s="1">
        <v>0</v>
      </c>
      <c r="F306" s="1">
        <v>0</v>
      </c>
      <c r="G306" s="2">
        <f t="shared" si="8"/>
        <v>2992.83995</v>
      </c>
      <c r="H306" s="2">
        <f t="shared" si="9"/>
        <v>0.69999999999987494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341.33</v>
      </c>
      <c r="D307" s="1">
        <f>'PR-RAS'!E312</f>
        <v>335.63</v>
      </c>
      <c r="E307" s="1">
        <v>0</v>
      </c>
      <c r="F307" s="1">
        <v>0</v>
      </c>
      <c r="G307" s="2">
        <f t="shared" si="8"/>
        <v>309.85253999999998</v>
      </c>
      <c r="H307" s="2">
        <f t="shared" si="9"/>
        <v>0.69999999999998863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341.33</v>
      </c>
      <c r="D308" s="1">
        <f>'PR-RAS'!E313</f>
        <v>335.63</v>
      </c>
      <c r="E308" s="1">
        <v>0</v>
      </c>
      <c r="F308" s="1">
        <v>0</v>
      </c>
      <c r="G308" s="2">
        <f t="shared" si="8"/>
        <v>310.86512999999997</v>
      </c>
      <c r="H308" s="2">
        <f t="shared" si="9"/>
        <v>0.69999999999998863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4400</v>
      </c>
      <c r="E321" s="1">
        <v>0</v>
      </c>
      <c r="F321" s="1">
        <v>0</v>
      </c>
      <c r="G321" s="2">
        <f t="shared" si="8"/>
        <v>2816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4400</v>
      </c>
      <c r="E322" s="1">
        <v>0</v>
      </c>
      <c r="F322" s="1">
        <v>0</v>
      </c>
      <c r="G322" s="2">
        <f t="shared" si="8"/>
        <v>2824.8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1017840.9400000001</v>
      </c>
      <c r="D345" s="1">
        <f>'PR-RAS'!E350</f>
        <v>515057.93999999994</v>
      </c>
      <c r="E345" s="1">
        <v>0</v>
      </c>
      <c r="F345" s="1">
        <v>0</v>
      </c>
      <c r="G345" s="2">
        <f t="shared" si="8"/>
        <v>704497.14607999986</v>
      </c>
      <c r="H345" s="2">
        <f t="shared" si="9"/>
        <v>0.11999999999534339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857641.20000000007</v>
      </c>
      <c r="D358" s="1">
        <f>'PR-RAS'!E363</f>
        <v>400594.58999999997</v>
      </c>
      <c r="E358" s="1">
        <v>0</v>
      </c>
      <c r="F358" s="1">
        <v>0</v>
      </c>
      <c r="G358" s="2">
        <f t="shared" si="8"/>
        <v>592202.44565999997</v>
      </c>
      <c r="H358" s="2">
        <f t="shared" si="9"/>
        <v>0.61000000010244548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742885.4800000001</v>
      </c>
      <c r="D359" s="1">
        <f>'PR-RAS'!E364</f>
        <v>224337.87</v>
      </c>
      <c r="E359" s="1">
        <v>0</v>
      </c>
      <c r="F359" s="1">
        <v>0</v>
      </c>
      <c r="G359" s="2">
        <f t="shared" si="8"/>
        <v>426578.91676000005</v>
      </c>
      <c r="H359" s="2">
        <f t="shared" si="9"/>
        <v>0.61000000010244548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93503.79</v>
      </c>
      <c r="D361" s="1">
        <f>'PR-RAS'!E366</f>
        <v>114315.21</v>
      </c>
      <c r="E361" s="1">
        <v>0</v>
      </c>
      <c r="F361" s="1">
        <v>0</v>
      </c>
      <c r="G361" s="2">
        <f t="shared" si="8"/>
        <v>115968.3156</v>
      </c>
      <c r="H361" s="2">
        <f t="shared" si="9"/>
        <v>0.42000000001280569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630441.43000000005</v>
      </c>
      <c r="D362" s="1">
        <f>'PR-RAS'!E367</f>
        <v>84975.55</v>
      </c>
      <c r="E362" s="1">
        <v>0</v>
      </c>
      <c r="F362" s="1">
        <v>0</v>
      </c>
      <c r="G362" s="2">
        <f t="shared" si="8"/>
        <v>288941.70332999999</v>
      </c>
      <c r="H362" s="2">
        <f t="shared" si="9"/>
        <v>0.88000000004831236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18940.259999999998</v>
      </c>
      <c r="D363" s="1">
        <f>'PR-RAS'!E368</f>
        <v>25047.11</v>
      </c>
      <c r="E363" s="1">
        <v>0</v>
      </c>
      <c r="F363" s="1">
        <v>0</v>
      </c>
      <c r="G363" s="2">
        <f t="shared" si="8"/>
        <v>24990.481759999999</v>
      </c>
      <c r="H363" s="2">
        <f t="shared" si="9"/>
        <v>0.36999999999898137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86901.76999999999</v>
      </c>
      <c r="D364" s="1">
        <f>'PR-RAS'!E369</f>
        <v>95399.47</v>
      </c>
      <c r="E364" s="1">
        <v>0</v>
      </c>
      <c r="F364" s="1">
        <v>0</v>
      </c>
      <c r="G364" s="2">
        <f t="shared" si="8"/>
        <v>100805.35772999999</v>
      </c>
      <c r="H364" s="2">
        <f t="shared" si="9"/>
        <v>0.70000000001164153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9791.1</v>
      </c>
      <c r="D365" s="1">
        <f>'PR-RAS'!E370</f>
        <v>1289.9000000000001</v>
      </c>
      <c r="E365" s="1">
        <v>0</v>
      </c>
      <c r="F365" s="1">
        <v>0</v>
      </c>
      <c r="G365" s="2">
        <f t="shared" si="8"/>
        <v>4503.0076000000008</v>
      </c>
      <c r="H365" s="2">
        <f t="shared" si="9"/>
        <v>0.20000000000027285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121.96</v>
      </c>
      <c r="D366" s="1">
        <f>'PR-RAS'!E371</f>
        <v>0</v>
      </c>
      <c r="E366" s="1">
        <v>0</v>
      </c>
      <c r="F366" s="1">
        <v>0</v>
      </c>
      <c r="G366" s="2">
        <f t="shared" si="8"/>
        <v>44.5154</v>
      </c>
      <c r="H366" s="2">
        <f t="shared" si="9"/>
        <v>4.0000000000006253E-2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963</v>
      </c>
      <c r="E367" s="1">
        <v>0</v>
      </c>
      <c r="F367" s="1">
        <v>0</v>
      </c>
      <c r="G367" s="2">
        <f t="shared" si="8"/>
        <v>704.91599999999994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19875</v>
      </c>
      <c r="D369" s="1">
        <f>'PR-RAS'!E374</f>
        <v>0</v>
      </c>
      <c r="E369" s="1">
        <v>0</v>
      </c>
      <c r="F369" s="1">
        <v>0</v>
      </c>
      <c r="G369" s="2">
        <f t="shared" si="8"/>
        <v>7314</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57113.71</v>
      </c>
      <c r="D371" s="1">
        <f>'PR-RAS'!E376</f>
        <v>93146.57</v>
      </c>
      <c r="E371" s="1">
        <v>0</v>
      </c>
      <c r="F371" s="1">
        <v>0</v>
      </c>
      <c r="G371" s="2">
        <f t="shared" si="8"/>
        <v>90060.534499999994</v>
      </c>
      <c r="H371" s="2">
        <f t="shared" si="9"/>
        <v>0.7199999999938882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26304.37</v>
      </c>
      <c r="E373" s="1">
        <v>0</v>
      </c>
      <c r="F373" s="1">
        <v>0</v>
      </c>
      <c r="G373" s="2">
        <f t="shared" si="8"/>
        <v>19570.451279999997</v>
      </c>
      <c r="H373" s="2">
        <f t="shared" si="9"/>
        <v>0.36999999999898137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26304.37</v>
      </c>
      <c r="E374" s="1">
        <v>0</v>
      </c>
      <c r="F374" s="1">
        <v>0</v>
      </c>
      <c r="G374" s="2">
        <f t="shared" si="8"/>
        <v>19623.060020000001</v>
      </c>
      <c r="H374" s="2">
        <f t="shared" si="9"/>
        <v>0.36999999999898137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15495.61</v>
      </c>
      <c r="D378" s="1">
        <f>'PR-RAS'!E383</f>
        <v>28378.880000000001</v>
      </c>
      <c r="E378" s="1">
        <v>0</v>
      </c>
      <c r="F378" s="1">
        <v>0</v>
      </c>
      <c r="G378" s="2">
        <f t="shared" si="8"/>
        <v>27239.520489999999</v>
      </c>
      <c r="H378" s="2">
        <f t="shared" si="9"/>
        <v>0.50999999999839929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15495.61</v>
      </c>
      <c r="D379" s="1">
        <f>'PR-RAS'!E384</f>
        <v>28378.880000000001</v>
      </c>
      <c r="E379" s="1">
        <v>0</v>
      </c>
      <c r="F379" s="1">
        <v>0</v>
      </c>
      <c r="G379" s="2">
        <f t="shared" si="8"/>
        <v>27311.773859999998</v>
      </c>
      <c r="H379" s="2">
        <f t="shared" si="9"/>
        <v>0.50999999999839929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12358.34</v>
      </c>
      <c r="D386" s="1">
        <f>'PR-RAS'!E391</f>
        <v>26174</v>
      </c>
      <c r="E386" s="1">
        <v>0</v>
      </c>
      <c r="F386" s="1">
        <v>0</v>
      </c>
      <c r="G386" s="2">
        <f t="shared" si="8"/>
        <v>24911.940899999998</v>
      </c>
      <c r="H386" s="2">
        <f t="shared" si="9"/>
        <v>0.34000000000014552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3874</v>
      </c>
      <c r="E388" s="1">
        <v>0</v>
      </c>
      <c r="F388" s="1">
        <v>0</v>
      </c>
      <c r="G388" s="2">
        <f t="shared" si="8"/>
        <v>2998.4760000000001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12358.34</v>
      </c>
      <c r="D390" s="1">
        <f>'PR-RAS'!E395</f>
        <v>22300</v>
      </c>
      <c r="E390" s="1">
        <v>0</v>
      </c>
      <c r="F390" s="1">
        <v>0</v>
      </c>
      <c r="G390" s="2">
        <f t="shared" si="8"/>
        <v>22156.794259999999</v>
      </c>
      <c r="H390" s="2">
        <f t="shared" si="9"/>
        <v>0.34000000000014552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160199.74</v>
      </c>
      <c r="D397" s="1">
        <f>'PR-RAS'!E402</f>
        <v>114463.35</v>
      </c>
      <c r="E397" s="1">
        <v>0</v>
      </c>
      <c r="F397" s="1">
        <v>0</v>
      </c>
      <c r="G397" s="2">
        <f t="shared" si="8"/>
        <v>154094.07024</v>
      </c>
      <c r="H397" s="2">
        <f t="shared" si="9"/>
        <v>0.61000000001513399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160199.74</v>
      </c>
      <c r="D398" s="1">
        <f>'PR-RAS'!E403</f>
        <v>114463.35</v>
      </c>
      <c r="E398" s="1">
        <v>0</v>
      </c>
      <c r="F398" s="1">
        <v>0</v>
      </c>
      <c r="G398" s="2">
        <f t="shared" si="8"/>
        <v>154483.19668000002</v>
      </c>
      <c r="H398" s="2">
        <f t="shared" si="9"/>
        <v>0.61000000001513399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956879.67</v>
      </c>
      <c r="D403" s="1">
        <f>'PR-RAS'!E408</f>
        <v>134697.08999999997</v>
      </c>
      <c r="E403" s="1">
        <v>0</v>
      </c>
      <c r="F403" s="1">
        <v>0</v>
      </c>
      <c r="G403" s="2">
        <f t="shared" si="8"/>
        <v>492962.08770000009</v>
      </c>
      <c r="H403" s="2">
        <f t="shared" si="9"/>
        <v>0.41999999992549419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2099.88</v>
      </c>
      <c r="E405" s="1">
        <v>0</v>
      </c>
      <c r="F405" s="1">
        <v>0</v>
      </c>
      <c r="G405" s="2">
        <f t="shared" si="8"/>
        <v>1696.7030400000001</v>
      </c>
      <c r="H405" s="2">
        <f t="shared" si="9"/>
        <v>0.11999999999989086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6341584.9000000004</v>
      </c>
      <c r="D407" s="1">
        <f>'PR-RAS'!E412</f>
        <v>5890366.8800000008</v>
      </c>
      <c r="E407" s="1">
        <v>0</v>
      </c>
      <c r="F407" s="1">
        <v>0</v>
      </c>
      <c r="G407" s="2">
        <f t="shared" si="8"/>
        <v>7357661.3759600017</v>
      </c>
      <c r="H407" s="2">
        <f t="shared" si="9"/>
        <v>0.2199999988079071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6271129.9699999997</v>
      </c>
      <c r="D408" s="1">
        <f>'PR-RAS'!E413</f>
        <v>4905194.74</v>
      </c>
      <c r="E408" s="1">
        <v>0</v>
      </c>
      <c r="F408" s="1">
        <v>0</v>
      </c>
      <c r="G408" s="2">
        <f t="shared" si="8"/>
        <v>6545178.416149999</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70454.930000000633</v>
      </c>
      <c r="D409" s="1">
        <f>'PR-RAS'!E414</f>
        <v>985172.1400000006</v>
      </c>
      <c r="E409" s="1">
        <v>0</v>
      </c>
      <c r="F409" s="1">
        <v>0</v>
      </c>
      <c r="G409" s="2">
        <f t="shared" si="8"/>
        <v>832646.07768000069</v>
      </c>
      <c r="H409" s="2">
        <f t="shared" si="9"/>
        <v>0.2099999999627471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403069.4</v>
      </c>
      <c r="D411" s="1">
        <f>'PR-RAS'!E416</f>
        <v>348413.2</v>
      </c>
      <c r="E411" s="1">
        <v>0</v>
      </c>
      <c r="F411" s="1">
        <v>0</v>
      </c>
      <c r="G411" s="2">
        <f t="shared" si="8"/>
        <v>450957.27799999999</v>
      </c>
      <c r="H411" s="2">
        <f t="shared" si="9"/>
        <v>0.6000000000349246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536262.43000000005</v>
      </c>
      <c r="D413" s="1">
        <f>'PR-RAS'!E418</f>
        <v>53807.93</v>
      </c>
      <c r="E413" s="1">
        <v>0</v>
      </c>
      <c r="F413" s="1">
        <v>0</v>
      </c>
      <c r="G413" s="2">
        <f t="shared" si="8"/>
        <v>265277.85548000003</v>
      </c>
      <c r="H413" s="2">
        <f t="shared" si="9"/>
        <v>0.5000000000509317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43118</v>
      </c>
      <c r="D414" s="1">
        <f>'PR-RAS'!E420</f>
        <v>0</v>
      </c>
      <c r="E414" s="1">
        <v>0</v>
      </c>
      <c r="F414" s="1">
        <v>0</v>
      </c>
      <c r="G414" s="2">
        <f t="shared" si="8"/>
        <v>17807.734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43118</v>
      </c>
      <c r="D478" s="1">
        <f>'PR-RAS'!E484</f>
        <v>0</v>
      </c>
      <c r="E478" s="1">
        <v>0</v>
      </c>
      <c r="F478" s="1">
        <v>0</v>
      </c>
      <c r="G478" s="2">
        <f t="shared" si="8"/>
        <v>20567.286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43118</v>
      </c>
      <c r="D501" s="1">
        <f>'PR-RAS'!E507</f>
        <v>0</v>
      </c>
      <c r="E501" s="1">
        <v>0</v>
      </c>
      <c r="F501" s="1">
        <v>0</v>
      </c>
      <c r="G501" s="2">
        <f t="shared" si="8"/>
        <v>21559</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43118</v>
      </c>
      <c r="D502" s="1">
        <f>'PR-RAS'!E508</f>
        <v>0</v>
      </c>
      <c r="E502" s="1">
        <v>0</v>
      </c>
      <c r="F502" s="1">
        <v>0</v>
      </c>
      <c r="G502" s="2">
        <f t="shared" si="8"/>
        <v>21602.117999999999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168229.13</v>
      </c>
      <c r="D522" s="1">
        <f>'PR-RAS'!E528</f>
        <v>295675.43</v>
      </c>
      <c r="E522" s="1">
        <v>0</v>
      </c>
      <c r="F522" s="1">
        <v>0</v>
      </c>
      <c r="G522" s="2">
        <f t="shared" ref="G522:G809" si="10">(B522/1000)*(C522*1+D522*2)</f>
        <v>395741.17479000002</v>
      </c>
      <c r="H522" s="2">
        <f t="shared" ref="H522:H809" si="11">ABS(C522-ROUND(C522,0))+ABS(D522-ROUND(D522,0))</f>
        <v>0.55999999999767169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168229.13</v>
      </c>
      <c r="D587" s="1">
        <f>'PR-RAS'!E593</f>
        <v>295675.43</v>
      </c>
      <c r="E587" s="1">
        <v>0</v>
      </c>
      <c r="F587" s="1">
        <v>0</v>
      </c>
      <c r="G587" s="2">
        <f t="shared" si="10"/>
        <v>445113.87413999997</v>
      </c>
      <c r="H587" s="2">
        <f t="shared" si="11"/>
        <v>0.55999999999767169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168229.13</v>
      </c>
      <c r="D593" s="1">
        <f>'PR-RAS'!E599</f>
        <v>235546.08</v>
      </c>
      <c r="E593" s="1">
        <v>0</v>
      </c>
      <c r="F593" s="1">
        <v>0</v>
      </c>
      <c r="G593" s="2">
        <f t="shared" si="10"/>
        <v>378478.20367999998</v>
      </c>
      <c r="H593" s="2">
        <f t="shared" si="11"/>
        <v>0.20999999999185093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168229.13</v>
      </c>
      <c r="D594" s="1">
        <f>'PR-RAS'!E600</f>
        <v>235546.08</v>
      </c>
      <c r="E594" s="1">
        <v>0</v>
      </c>
      <c r="F594" s="1">
        <v>0</v>
      </c>
      <c r="G594" s="2">
        <f t="shared" si="10"/>
        <v>379117.52497000003</v>
      </c>
      <c r="H594" s="2">
        <f t="shared" si="11"/>
        <v>0.20999999999185093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60129.35</v>
      </c>
      <c r="E611" s="1">
        <v>0</v>
      </c>
      <c r="F611" s="1">
        <v>0</v>
      </c>
      <c r="G611" s="2">
        <f t="shared" si="10"/>
        <v>73357.807000000001</v>
      </c>
      <c r="H611" s="2">
        <f t="shared" si="11"/>
        <v>0.34999999999854481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60129.35</v>
      </c>
      <c r="E612" s="1">
        <v>0</v>
      </c>
      <c r="F612" s="1">
        <v>0</v>
      </c>
      <c r="G612" s="2">
        <f t="shared" si="10"/>
        <v>73478.065699999992</v>
      </c>
      <c r="H612" s="2">
        <f t="shared" si="11"/>
        <v>0.34999999999854481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125111.13</v>
      </c>
      <c r="D630" s="1">
        <f>'PR-RAS'!E636</f>
        <v>295675.43</v>
      </c>
      <c r="E630" s="1">
        <v>0</v>
      </c>
      <c r="F630" s="1">
        <v>0</v>
      </c>
      <c r="G630" s="2">
        <f t="shared" si="10"/>
        <v>450654.59171000001</v>
      </c>
      <c r="H630" s="2">
        <f t="shared" si="11"/>
        <v>0.55999999999767169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6384702.9000000004</v>
      </c>
      <c r="D633" s="1">
        <f>'PR-RAS'!E639</f>
        <v>5890366.8800000008</v>
      </c>
      <c r="E633" s="1">
        <v>0</v>
      </c>
      <c r="F633" s="1">
        <v>0</v>
      </c>
      <c r="G633" s="2">
        <f t="shared" si="10"/>
        <v>11480555.969120003</v>
      </c>
      <c r="H633" s="2">
        <f t="shared" si="11"/>
        <v>0.2199999988079071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6439359.0999999996</v>
      </c>
      <c r="D634" s="1">
        <f>'PR-RAS'!E640</f>
        <v>5200870.17</v>
      </c>
      <c r="E634" s="1">
        <v>0</v>
      </c>
      <c r="F634" s="1">
        <v>0</v>
      </c>
      <c r="G634" s="2">
        <f t="shared" si="10"/>
        <v>10660415.945519999</v>
      </c>
      <c r="H634" s="2">
        <f t="shared" si="11"/>
        <v>0.26999999955296516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689496.71000000089</v>
      </c>
      <c r="E635" s="1">
        <v>0</v>
      </c>
      <c r="F635" s="1">
        <v>0</v>
      </c>
      <c r="G635" s="2">
        <f t="shared" si="10"/>
        <v>874281.82828000118</v>
      </c>
      <c r="H635" s="2">
        <f t="shared" si="11"/>
        <v>0.28999999910593033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54656.199999999255</v>
      </c>
      <c r="D636" s="1">
        <f>'PR-RAS'!E642</f>
        <v>0</v>
      </c>
      <c r="E636" s="1">
        <v>0</v>
      </c>
      <c r="F636" s="1">
        <v>0</v>
      </c>
      <c r="G636" s="2">
        <f t="shared" si="10"/>
        <v>34706.686999999525</v>
      </c>
      <c r="H636" s="2">
        <f t="shared" si="11"/>
        <v>0.19999999925494194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403069.4</v>
      </c>
      <c r="D637" s="1">
        <f>'PR-RAS'!E643</f>
        <v>348413.2</v>
      </c>
      <c r="E637" s="1">
        <v>0</v>
      </c>
      <c r="F637" s="1">
        <v>0</v>
      </c>
      <c r="G637" s="2">
        <f t="shared" si="10"/>
        <v>699533.72880000004</v>
      </c>
      <c r="H637" s="2">
        <f t="shared" si="11"/>
        <v>0.6000000000349246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348413.20000000077</v>
      </c>
      <c r="D639" s="1">
        <f>'PR-RAS'!E645</f>
        <v>1037909.9100000008</v>
      </c>
      <c r="E639" s="1">
        <v>0</v>
      </c>
      <c r="F639" s="1">
        <v>0</v>
      </c>
      <c r="G639" s="2">
        <f t="shared" si="10"/>
        <v>1546660.6667600016</v>
      </c>
      <c r="H639" s="2">
        <f t="shared" si="11"/>
        <v>0.28999999992083758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579535.66</v>
      </c>
      <c r="D642" s="1">
        <f>'PR-RAS'!E649</f>
        <v>519906.24</v>
      </c>
      <c r="E642" s="1">
        <v>0</v>
      </c>
      <c r="F642" s="1">
        <v>0</v>
      </c>
      <c r="G642" s="2">
        <f t="shared" si="10"/>
        <v>1038002.1577400001</v>
      </c>
      <c r="H642" s="2">
        <f t="shared" si="11"/>
        <v>0.57999999995809048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6994408.5099999998</v>
      </c>
      <c r="D643" s="1">
        <f>'PR-RAS'!E650</f>
        <v>6992414.54</v>
      </c>
      <c r="E643" s="1">
        <v>0</v>
      </c>
      <c r="F643" s="1">
        <v>0</v>
      </c>
      <c r="G643" s="2">
        <f t="shared" si="10"/>
        <v>13468670.532780001</v>
      </c>
      <c r="H643" s="2">
        <f t="shared" si="11"/>
        <v>0.95000000018626451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7054037.9299999997</v>
      </c>
      <c r="D644" s="1">
        <f>'PR-RAS'!E651</f>
        <v>6152618.4900000002</v>
      </c>
      <c r="E644" s="1">
        <v>0</v>
      </c>
      <c r="F644" s="1">
        <v>0</v>
      </c>
      <c r="G644" s="2">
        <f t="shared" si="10"/>
        <v>12448013.767130001</v>
      </c>
      <c r="H644" s="2">
        <f t="shared" si="11"/>
        <v>0.56000000052154064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519906.24000000022</v>
      </c>
      <c r="D645" s="1">
        <f>'PR-RAS'!E652</f>
        <v>1359702.29</v>
      </c>
      <c r="E645" s="1">
        <v>0</v>
      </c>
      <c r="F645" s="1">
        <v>0</v>
      </c>
      <c r="G645" s="2">
        <f t="shared" si="10"/>
        <v>2086116.1680800002</v>
      </c>
      <c r="H645" s="2">
        <f t="shared" si="11"/>
        <v>0.53000000026077032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v>
      </c>
      <c r="D646" s="1">
        <f>'PR-RAS'!E653</f>
        <v>13</v>
      </c>
      <c r="E646" s="1">
        <v>0</v>
      </c>
      <c r="F646" s="1">
        <v>0</v>
      </c>
      <c r="G646" s="2">
        <f t="shared" si="10"/>
        <v>27.09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33</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12</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33</v>
      </c>
      <c r="E649" s="1">
        <v>0</v>
      </c>
      <c r="F649" s="1">
        <v>0</v>
      </c>
      <c r="G649" s="2">
        <f t="shared" si="10"/>
        <v>65.448000000000008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128.34</v>
      </c>
      <c r="E651" s="1">
        <v>0</v>
      </c>
      <c r="F651" s="1">
        <v>0</v>
      </c>
      <c r="G651" s="2">
        <f t="shared" si="10"/>
        <v>166.84200000000001</v>
      </c>
      <c r="H651" s="2">
        <f t="shared" si="11"/>
        <v>0.34000000000000341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178.67</v>
      </c>
      <c r="D653" s="1">
        <f>'PR-RAS'!E660</f>
        <v>258.81</v>
      </c>
      <c r="E653" s="1">
        <v>0</v>
      </c>
      <c r="F653" s="1">
        <v>0</v>
      </c>
      <c r="G653" s="2">
        <f t="shared" si="10"/>
        <v>453.98108000000002</v>
      </c>
      <c r="H653" s="2">
        <f t="shared" si="11"/>
        <v>0.52000000000001023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1352569.8</v>
      </c>
      <c r="D654" s="1">
        <f>'PR-RAS'!E661</f>
        <v>1565692.8</v>
      </c>
      <c r="E654" s="1">
        <v>0</v>
      </c>
      <c r="F654" s="1">
        <v>0</v>
      </c>
      <c r="G654" s="2">
        <f t="shared" si="10"/>
        <v>2928022.8762000003</v>
      </c>
      <c r="H654" s="2">
        <f t="shared" si="11"/>
        <v>0.39999999990686774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5682.79</v>
      </c>
      <c r="D655" s="1">
        <f>'PR-RAS'!E662</f>
        <v>46.71</v>
      </c>
      <c r="E655" s="1">
        <v>0</v>
      </c>
      <c r="F655" s="1">
        <v>0</v>
      </c>
      <c r="G655" s="2">
        <f t="shared" si="10"/>
        <v>3777.6413400000001</v>
      </c>
      <c r="H655" s="2">
        <f t="shared" si="11"/>
        <v>0.50000000000003553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4646.1400000000003</v>
      </c>
      <c r="D658" s="1">
        <f>'PR-RAS'!E665</f>
        <v>224272.68</v>
      </c>
      <c r="E658" s="1">
        <v>0</v>
      </c>
      <c r="F658" s="1">
        <v>0</v>
      </c>
      <c r="G658" s="2">
        <f t="shared" si="10"/>
        <v>297746.81550000003</v>
      </c>
      <c r="H658" s="2">
        <f t="shared" si="11"/>
        <v>0.46000000000731234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2000</v>
      </c>
      <c r="E659" s="1">
        <v>0</v>
      </c>
      <c r="F659" s="1">
        <v>0</v>
      </c>
      <c r="G659" s="2">
        <f t="shared" si="10"/>
        <v>2632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146371.13</v>
      </c>
      <c r="D663" s="1">
        <f>'PR-RAS'!E670</f>
        <v>140959.69</v>
      </c>
      <c r="E663" s="1">
        <v>0</v>
      </c>
      <c r="F663" s="1">
        <v>0</v>
      </c>
      <c r="G663" s="2">
        <f t="shared" si="10"/>
        <v>283528.31762000005</v>
      </c>
      <c r="H663" s="2">
        <f t="shared" si="11"/>
        <v>0.44000000000232831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7100</v>
      </c>
      <c r="D670" s="1">
        <f>'PR-RAS'!E677</f>
        <v>0</v>
      </c>
      <c r="E670" s="1">
        <v>0</v>
      </c>
      <c r="F670" s="1">
        <v>0</v>
      </c>
      <c r="G670" s="2">
        <f t="shared" si="10"/>
        <v>4749.9000000000005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2038964.48</v>
      </c>
      <c r="D691" s="1">
        <f>'PR-RAS'!E698</f>
        <v>0</v>
      </c>
      <c r="E691" s="1">
        <v>0</v>
      </c>
      <c r="F691" s="1">
        <v>0</v>
      </c>
      <c r="G691" s="2">
        <f t="shared" si="10"/>
        <v>1406885.4911999998</v>
      </c>
      <c r="H691" s="2">
        <f t="shared" si="11"/>
        <v>0.47999999998137355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154695.56</v>
      </c>
      <c r="D703" s="1">
        <f>'PR-RAS'!E710</f>
        <v>158707</v>
      </c>
      <c r="E703" s="1">
        <v>0</v>
      </c>
      <c r="F703" s="1">
        <v>0</v>
      </c>
      <c r="G703" s="2">
        <f t="shared" si="10"/>
        <v>331420.91112</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1617.6</v>
      </c>
      <c r="D705" s="1">
        <f>'PR-RAS'!E712</f>
        <v>7860</v>
      </c>
      <c r="E705" s="1">
        <v>0</v>
      </c>
      <c r="F705" s="1">
        <v>0</v>
      </c>
      <c r="G705" s="2">
        <f t="shared" si="10"/>
        <v>12205.670399999999</v>
      </c>
      <c r="H705" s="2">
        <f t="shared" si="11"/>
        <v>0.40000000000009095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1400</v>
      </c>
      <c r="E709" s="1">
        <v>0</v>
      </c>
      <c r="F709" s="1">
        <v>0</v>
      </c>
      <c r="G709" s="2">
        <f t="shared" si="10"/>
        <v>1982.3999999999999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1659.32</v>
      </c>
      <c r="E710" s="1">
        <v>0</v>
      </c>
      <c r="F710" s="1">
        <v>0</v>
      </c>
      <c r="G710" s="2">
        <f t="shared" si="10"/>
        <v>2352.9157599999999</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35913.47</v>
      </c>
      <c r="D711" s="1">
        <f>'PR-RAS'!E718</f>
        <v>37260.11</v>
      </c>
      <c r="E711" s="1">
        <v>0</v>
      </c>
      <c r="F711" s="1">
        <v>0</v>
      </c>
      <c r="G711" s="2">
        <f t="shared" si="10"/>
        <v>78407.919899999994</v>
      </c>
      <c r="H711" s="2">
        <f t="shared" si="11"/>
        <v>0.58000000000174623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1264.55</v>
      </c>
      <c r="D713" s="1">
        <f>'PR-RAS'!E720</f>
        <v>1210.95</v>
      </c>
      <c r="E713" s="1">
        <v>0</v>
      </c>
      <c r="F713" s="1">
        <v>0</v>
      </c>
      <c r="G713" s="2">
        <f t="shared" si="10"/>
        <v>2624.7523999999999</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547.89</v>
      </c>
      <c r="D714" s="1">
        <f>'PR-RAS'!E721</f>
        <v>0</v>
      </c>
      <c r="E714" s="1">
        <v>0</v>
      </c>
      <c r="F714" s="1">
        <v>0</v>
      </c>
      <c r="G714" s="2">
        <f t="shared" si="10"/>
        <v>390.64556999999996</v>
      </c>
      <c r="H714" s="2">
        <f t="shared" si="11"/>
        <v>0.11000000000001364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8399.4599999999991</v>
      </c>
      <c r="D715" s="1">
        <f>'PR-RAS'!E722</f>
        <v>9263.33</v>
      </c>
      <c r="E715" s="1">
        <v>0</v>
      </c>
      <c r="F715" s="1">
        <v>0</v>
      </c>
      <c r="G715" s="2">
        <f t="shared" si="10"/>
        <v>19225.249679999997</v>
      </c>
      <c r="H715" s="2">
        <f t="shared" si="11"/>
        <v>0.78999999999905413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2605.44</v>
      </c>
      <c r="E716" s="1">
        <v>0</v>
      </c>
      <c r="F716" s="1">
        <v>0</v>
      </c>
      <c r="G716" s="2">
        <f t="shared" si="10"/>
        <v>3725.7791999999999</v>
      </c>
      <c r="H716" s="2">
        <f t="shared" si="11"/>
        <v>0.44000000000005457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29526.93</v>
      </c>
      <c r="D718" s="1">
        <f>'PR-RAS'!E725</f>
        <v>30415.62</v>
      </c>
      <c r="E718" s="1">
        <v>0</v>
      </c>
      <c r="F718" s="1">
        <v>0</v>
      </c>
      <c r="G718" s="2">
        <f t="shared" si="10"/>
        <v>64786.807889999996</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5538.81</v>
      </c>
      <c r="D719" s="1">
        <f>'PR-RAS'!E726</f>
        <v>4404.6099999999997</v>
      </c>
      <c r="E719" s="1">
        <v>0</v>
      </c>
      <c r="F719" s="1">
        <v>0</v>
      </c>
      <c r="G719" s="2">
        <f t="shared" si="10"/>
        <v>10301.885539999999</v>
      </c>
      <c r="H719" s="2">
        <f t="shared" si="11"/>
        <v>0.57999999999992724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12317.15</v>
      </c>
      <c r="D732" s="1">
        <f>'PR-RAS'!E739</f>
        <v>8865.0499999999993</v>
      </c>
      <c r="E732" s="1">
        <v>0</v>
      </c>
      <c r="F732" s="1">
        <v>0</v>
      </c>
      <c r="G732" s="2">
        <f t="shared" si="10"/>
        <v>21964.53975</v>
      </c>
      <c r="H732" s="2">
        <f t="shared" si="11"/>
        <v>0.19999999999890861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19910</v>
      </c>
      <c r="D752" s="1">
        <f>'PR-RAS'!E759</f>
        <v>18644.55</v>
      </c>
      <c r="E752" s="1">
        <v>0</v>
      </c>
      <c r="F752" s="1">
        <v>0</v>
      </c>
      <c r="G752" s="2">
        <f t="shared" si="10"/>
        <v>42956.524100000002</v>
      </c>
      <c r="H752" s="2">
        <f t="shared" si="11"/>
        <v>0.4500000000007276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98478.55</v>
      </c>
      <c r="E760" s="1">
        <v>0</v>
      </c>
      <c r="F760" s="1">
        <v>0</v>
      </c>
      <c r="G760" s="2">
        <f t="shared" si="10"/>
        <v>149490.43890000001</v>
      </c>
      <c r="H760" s="2">
        <f t="shared" si="11"/>
        <v>0.44999999999708962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3716.43</v>
      </c>
      <c r="D766" s="1">
        <f>'PR-RAS'!E773</f>
        <v>0</v>
      </c>
      <c r="E766" s="1">
        <v>0</v>
      </c>
      <c r="F766" s="1">
        <v>0</v>
      </c>
      <c r="G766" s="2">
        <f t="shared" si="10"/>
        <v>2843.0689499999999</v>
      </c>
      <c r="H766" s="2">
        <f t="shared" si="11"/>
        <v>0.42999999999983629</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14215.23</v>
      </c>
      <c r="D812" s="1">
        <f>'PR-RAS'!E819</f>
        <v>30132</v>
      </c>
      <c r="E812" s="1">
        <v>0</v>
      </c>
      <c r="F812" s="1">
        <v>0</v>
      </c>
      <c r="G812" s="2">
        <f t="shared" si="18"/>
        <v>60402.655530000004</v>
      </c>
      <c r="H812" s="2">
        <f t="shared" si="19"/>
        <v>0.22999999999956344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132921.99</v>
      </c>
      <c r="D816" s="1">
        <f>'PR-RAS'!E823</f>
        <v>82340.22</v>
      </c>
      <c r="E816" s="1">
        <v>0</v>
      </c>
      <c r="F816" s="1">
        <v>0</v>
      </c>
      <c r="G816" s="2">
        <f t="shared" si="18"/>
        <v>242545.98044999997</v>
      </c>
      <c r="H816" s="2">
        <f t="shared" si="19"/>
        <v>0.23000000001047738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66129.679999999993</v>
      </c>
      <c r="D821" s="1">
        <f>'PR-RAS'!E828</f>
        <v>71556.800000000003</v>
      </c>
      <c r="E821" s="1">
        <v>0</v>
      </c>
      <c r="F821" s="1">
        <v>0</v>
      </c>
      <c r="G821" s="2">
        <f t="shared" si="18"/>
        <v>171579.4896</v>
      </c>
      <c r="H821" s="2">
        <f t="shared" si="19"/>
        <v>0.52000000000407454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17374.75</v>
      </c>
      <c r="E823" s="1">
        <v>0</v>
      </c>
      <c r="F823" s="1">
        <v>0</v>
      </c>
      <c r="G823" s="2">
        <f t="shared" si="18"/>
        <v>28564.089</v>
      </c>
      <c r="H823" s="2">
        <f t="shared" si="19"/>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43118</v>
      </c>
      <c r="D893" s="1">
        <f>'PR-RAS'!E900</f>
        <v>0</v>
      </c>
      <c r="E893" s="1">
        <v>0</v>
      </c>
      <c r="F893" s="1">
        <v>0</v>
      </c>
      <c r="G893" s="2">
        <f t="shared" si="18"/>
        <v>38461.256000000001</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168229.13</v>
      </c>
      <c r="D940" s="1">
        <f>'PR-RAS'!E947</f>
        <v>235546.08</v>
      </c>
      <c r="E940" s="1">
        <v>0</v>
      </c>
      <c r="F940" s="1">
        <v>0</v>
      </c>
      <c r="G940" s="2">
        <f t="shared" si="18"/>
        <v>600322.69131000002</v>
      </c>
      <c r="H940" s="2">
        <f t="shared" si="19"/>
        <v>0.20999999999185093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60129.35</v>
      </c>
      <c r="E961" s="1">
        <v>0</v>
      </c>
      <c r="F961" s="1">
        <v>0</v>
      </c>
      <c r="G961" s="2">
        <f t="shared" si="18"/>
        <v>115448.352</v>
      </c>
      <c r="H961" s="2">
        <f t="shared" si="19"/>
        <v>0.34999999999854481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15845654.090000002</v>
      </c>
      <c r="D984" s="6">
        <f>BILANCA!E6</f>
        <v>16288742.91</v>
      </c>
      <c r="E984" s="6">
        <v>0</v>
      </c>
      <c r="F984" s="6">
        <v>0</v>
      </c>
      <c r="G984" s="7">
        <f t="shared" ref="G984:G1241" si="22">B984/1000*C984+B984/500*D984</f>
        <v>48423.139910000005</v>
      </c>
      <c r="H984" s="7">
        <f t="shared" si="19"/>
        <v>0.18000000156462193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13716329.230000002</v>
      </c>
      <c r="D985" s="1">
        <f>BILANCA!E7</f>
        <v>13265494.609999999</v>
      </c>
      <c r="E985" s="1">
        <v>0</v>
      </c>
      <c r="F985" s="1">
        <v>0</v>
      </c>
      <c r="G985" s="2">
        <f t="shared" si="22"/>
        <v>80494.636900000012</v>
      </c>
      <c r="H985" s="2">
        <f t="shared" si="19"/>
        <v>0.62000000290572643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795634.64000000013</v>
      </c>
      <c r="D986" s="1">
        <f>BILANCA!E8</f>
        <v>658903.39000000013</v>
      </c>
      <c r="E986" s="1">
        <v>0</v>
      </c>
      <c r="F986" s="1">
        <v>0</v>
      </c>
      <c r="G986" s="2">
        <f t="shared" si="22"/>
        <v>6340.3242600000012</v>
      </c>
      <c r="H986" s="2">
        <f t="shared" si="19"/>
        <v>0.75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1233361.26</v>
      </c>
      <c r="D987" s="1">
        <f>BILANCA!E9</f>
        <v>1233361.26</v>
      </c>
      <c r="E987" s="1">
        <v>0</v>
      </c>
      <c r="F987" s="1">
        <v>0</v>
      </c>
      <c r="G987" s="2">
        <f t="shared" si="22"/>
        <v>14800.335120000002</v>
      </c>
      <c r="H987" s="2">
        <f t="shared" si="19"/>
        <v>0.52000000001862645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247218.33</v>
      </c>
      <c r="D988" s="1">
        <f>BILANCA!E10</f>
        <v>110487.08</v>
      </c>
      <c r="E988" s="1">
        <v>0</v>
      </c>
      <c r="F988" s="1">
        <v>0</v>
      </c>
      <c r="G988" s="2">
        <f t="shared" si="22"/>
        <v>2340.96245</v>
      </c>
      <c r="H988" s="2">
        <f t="shared" si="19"/>
        <v>0.40999999998894054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684944.95</v>
      </c>
      <c r="D989" s="1">
        <f>BILANCA!E11</f>
        <v>684944.95</v>
      </c>
      <c r="E989" s="1">
        <v>0</v>
      </c>
      <c r="F989" s="1">
        <v>0</v>
      </c>
      <c r="G989" s="2">
        <f t="shared" si="22"/>
        <v>12329.009099999999</v>
      </c>
      <c r="H989" s="2">
        <f t="shared" si="19"/>
        <v>0.10000000009313226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12495803.440000001</v>
      </c>
      <c r="D990" s="1">
        <f>BILANCA!E12</f>
        <v>12180550.069999998</v>
      </c>
      <c r="E990" s="1">
        <v>0</v>
      </c>
      <c r="F990" s="1">
        <v>0</v>
      </c>
      <c r="G990" s="2">
        <f t="shared" si="22"/>
        <v>257998.32506</v>
      </c>
      <c r="H990" s="2">
        <f t="shared" si="19"/>
        <v>0.50999999977648258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11541501.290000001</v>
      </c>
      <c r="D991" s="1">
        <f>BILANCA!E13</f>
        <v>11173598.559999999</v>
      </c>
      <c r="E991" s="1">
        <v>0</v>
      </c>
      <c r="F991" s="1">
        <v>0</v>
      </c>
      <c r="G991" s="2">
        <f t="shared" si="22"/>
        <v>271109.58727999998</v>
      </c>
      <c r="H991" s="2">
        <f t="shared" si="19"/>
        <v>0.73000000230967999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141662.42000000001</v>
      </c>
      <c r="D992" s="1">
        <f>BILANCA!E14</f>
        <v>141662.42000000001</v>
      </c>
      <c r="E992" s="1">
        <v>0</v>
      </c>
      <c r="F992" s="1">
        <v>0</v>
      </c>
      <c r="G992" s="2">
        <f t="shared" si="22"/>
        <v>3824.8853400000003</v>
      </c>
      <c r="H992" s="2">
        <f t="shared" si="19"/>
        <v>0.84000000002561137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4664786.75</v>
      </c>
      <c r="D993" s="1">
        <f>BILANCA!E15</f>
        <v>4818535.29</v>
      </c>
      <c r="E993" s="1">
        <v>0</v>
      </c>
      <c r="F993" s="1">
        <v>0</v>
      </c>
      <c r="G993" s="2">
        <f t="shared" si="22"/>
        <v>143018.57329999999</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6722719.2400000002</v>
      </c>
      <c r="D994" s="1">
        <f>BILANCA!E16</f>
        <v>6807694.79</v>
      </c>
      <c r="E994" s="1">
        <v>0</v>
      </c>
      <c r="F994" s="1">
        <v>0</v>
      </c>
      <c r="G994" s="2">
        <f t="shared" si="22"/>
        <v>223719.19701999996</v>
      </c>
      <c r="H994" s="2">
        <f t="shared" si="19"/>
        <v>0.45000000018626451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3366549.07</v>
      </c>
      <c r="D995" s="1">
        <f>BILANCA!E17</f>
        <v>3465476.2</v>
      </c>
      <c r="E995" s="1">
        <v>0</v>
      </c>
      <c r="F995" s="1">
        <v>0</v>
      </c>
      <c r="G995" s="2">
        <f t="shared" si="22"/>
        <v>123570.01764000001</v>
      </c>
      <c r="H995" s="2">
        <f t="shared" si="19"/>
        <v>0.27000000001862645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3354216.19</v>
      </c>
      <c r="D996" s="1">
        <f>BILANCA!E18</f>
        <v>4059770.14</v>
      </c>
      <c r="E996" s="1">
        <v>0</v>
      </c>
      <c r="F996" s="1">
        <v>0</v>
      </c>
      <c r="G996" s="2">
        <f t="shared" si="22"/>
        <v>149158.83411</v>
      </c>
      <c r="H996" s="2">
        <f t="shared" si="19"/>
        <v>0.33000000007450581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443763.16999999993</v>
      </c>
      <c r="D997" s="1">
        <f>BILANCA!E19</f>
        <v>496022.6399999999</v>
      </c>
      <c r="E997" s="1">
        <v>0</v>
      </c>
      <c r="F997" s="1">
        <v>0</v>
      </c>
      <c r="G997" s="2">
        <f t="shared" si="22"/>
        <v>20101.318299999995</v>
      </c>
      <c r="H997" s="2">
        <f t="shared" si="19"/>
        <v>0.53000000002793968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353020.41</v>
      </c>
      <c r="D998" s="1">
        <f>BILANCA!E20</f>
        <v>353286.31</v>
      </c>
      <c r="E998" s="1">
        <v>0</v>
      </c>
      <c r="F998" s="1">
        <v>0</v>
      </c>
      <c r="G998" s="2">
        <f t="shared" si="22"/>
        <v>15893.89545</v>
      </c>
      <c r="H998" s="2">
        <f t="shared" si="19"/>
        <v>0.71999999997206032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32240.79</v>
      </c>
      <c r="D999" s="1">
        <f>BILANCA!E21</f>
        <v>32240.79</v>
      </c>
      <c r="E999" s="1">
        <v>0</v>
      </c>
      <c r="F999" s="1">
        <v>0</v>
      </c>
      <c r="G999" s="2">
        <f t="shared" si="22"/>
        <v>1547.5579200000002</v>
      </c>
      <c r="H999" s="2">
        <f t="shared" si="19"/>
        <v>0.41999999999825377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136505.24</v>
      </c>
      <c r="D1000" s="1">
        <f>BILANCA!E22</f>
        <v>137468.24</v>
      </c>
      <c r="E1000" s="1">
        <v>0</v>
      </c>
      <c r="F1000" s="1">
        <v>0</v>
      </c>
      <c r="G1000" s="2">
        <f t="shared" si="22"/>
        <v>6994.5092399999994</v>
      </c>
      <c r="H1000" s="2">
        <f t="shared" si="19"/>
        <v>0.47999999998137355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3482.11</v>
      </c>
      <c r="D1002" s="1">
        <f>BILANCA!E24</f>
        <v>3482.11</v>
      </c>
      <c r="E1002" s="1">
        <v>0</v>
      </c>
      <c r="F1002" s="1">
        <v>0</v>
      </c>
      <c r="G1002" s="2">
        <f t="shared" si="22"/>
        <v>198.48026999999999</v>
      </c>
      <c r="H1002" s="2">
        <f t="shared" si="19"/>
        <v>0.22000000000025466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112104.27</v>
      </c>
      <c r="D1003" s="1">
        <f>BILANCA!E25</f>
        <v>112104.27</v>
      </c>
      <c r="E1003" s="1">
        <v>0</v>
      </c>
      <c r="F1003" s="1">
        <v>0</v>
      </c>
      <c r="G1003" s="2">
        <f t="shared" si="22"/>
        <v>6726.2561999999998</v>
      </c>
      <c r="H1003" s="2">
        <f t="shared" si="19"/>
        <v>0.54000000000814907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346587.3</v>
      </c>
      <c r="D1004" s="1">
        <f>BILANCA!E26</f>
        <v>401083.69</v>
      </c>
      <c r="E1004" s="1">
        <v>0</v>
      </c>
      <c r="F1004" s="1">
        <v>0</v>
      </c>
      <c r="G1004" s="2">
        <f t="shared" si="22"/>
        <v>24123.848279999998</v>
      </c>
      <c r="H1004" s="2">
        <f t="shared" si="19"/>
        <v>0.60999999998603016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540176.94999999995</v>
      </c>
      <c r="D1006" s="1">
        <f>BILANCA!E28</f>
        <v>543642.77</v>
      </c>
      <c r="E1006" s="1">
        <v>0</v>
      </c>
      <c r="F1006" s="1">
        <v>0</v>
      </c>
      <c r="G1006" s="2">
        <f t="shared" si="22"/>
        <v>37431.637269999999</v>
      </c>
      <c r="H1006" s="2">
        <f t="shared" si="19"/>
        <v>0.28000000002793968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2584.6999999999971</v>
      </c>
      <c r="D1007" s="1">
        <f>BILANCA!E29</f>
        <v>17485.359999999993</v>
      </c>
      <c r="E1007" s="1">
        <v>0</v>
      </c>
      <c r="F1007" s="1">
        <v>0</v>
      </c>
      <c r="G1007" s="2">
        <f t="shared" si="22"/>
        <v>901.33007999999961</v>
      </c>
      <c r="H1007" s="2">
        <f t="shared" si="19"/>
        <v>0.6599999999962165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56430.64</v>
      </c>
      <c r="D1008" s="1">
        <f>BILANCA!E30</f>
        <v>82735.009999999995</v>
      </c>
      <c r="E1008" s="1">
        <v>0</v>
      </c>
      <c r="F1008" s="1">
        <v>0</v>
      </c>
      <c r="G1008" s="2">
        <f t="shared" si="22"/>
        <v>5547.5164999999997</v>
      </c>
      <c r="H1008" s="2">
        <f t="shared" si="19"/>
        <v>0.36999999999534339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53845.94</v>
      </c>
      <c r="D1012" s="1">
        <f>BILANCA!E34</f>
        <v>65249.65</v>
      </c>
      <c r="E1012" s="1">
        <v>0</v>
      </c>
      <c r="F1012" s="1">
        <v>0</v>
      </c>
      <c r="G1012" s="2">
        <f t="shared" si="22"/>
        <v>5346.0119600000007</v>
      </c>
      <c r="H1012" s="2">
        <f t="shared" si="19"/>
        <v>0.4099999999962165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437168.06</v>
      </c>
      <c r="D1013" s="1">
        <f>BILANCA!E35</f>
        <v>407557.48</v>
      </c>
      <c r="E1013" s="1">
        <v>0</v>
      </c>
      <c r="F1013" s="1">
        <v>0</v>
      </c>
      <c r="G1013" s="2">
        <f t="shared" si="22"/>
        <v>37568.490599999997</v>
      </c>
      <c r="H1013" s="2">
        <f t="shared" si="19"/>
        <v>0.53999999997904524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437168.06</v>
      </c>
      <c r="D1014" s="1">
        <f>BILANCA!E36</f>
        <v>464345.01</v>
      </c>
      <c r="E1014" s="1">
        <v>0</v>
      </c>
      <c r="F1014" s="1">
        <v>0</v>
      </c>
      <c r="G1014" s="2">
        <f t="shared" si="22"/>
        <v>42341.600480000001</v>
      </c>
      <c r="H1014" s="2">
        <f t="shared" si="19"/>
        <v>7.0000000006984919E-2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16015.86</v>
      </c>
      <c r="D1015" s="1">
        <f>BILANCA!E37</f>
        <v>16015.86</v>
      </c>
      <c r="E1015" s="1">
        <v>0</v>
      </c>
      <c r="F1015" s="1">
        <v>0</v>
      </c>
      <c r="G1015" s="2">
        <f t="shared" si="22"/>
        <v>1537.5225599999999</v>
      </c>
      <c r="H1015" s="2">
        <f t="shared" si="19"/>
        <v>0.27999999999883585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8562</v>
      </c>
      <c r="D1016" s="1">
        <f>BILANCA!E38</f>
        <v>8562</v>
      </c>
      <c r="E1016" s="1">
        <v>0</v>
      </c>
      <c r="F1016" s="1">
        <v>0</v>
      </c>
      <c r="G1016" s="2">
        <f t="shared" si="22"/>
        <v>847.63799999999992</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1016.71</v>
      </c>
      <c r="D1017" s="1">
        <f>BILANCA!E39</f>
        <v>1016.71</v>
      </c>
      <c r="E1017" s="1">
        <v>0</v>
      </c>
      <c r="F1017" s="1">
        <v>0</v>
      </c>
      <c r="G1017" s="2">
        <f t="shared" si="22"/>
        <v>103.70442000000003</v>
      </c>
      <c r="H1017" s="2">
        <f t="shared" si="19"/>
        <v>0.57999999999992724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25594.57</v>
      </c>
      <c r="D1018" s="1">
        <f>BILANCA!E40</f>
        <v>82382.100000000006</v>
      </c>
      <c r="E1018" s="1">
        <v>0</v>
      </c>
      <c r="F1018" s="1">
        <v>0</v>
      </c>
      <c r="G1018" s="2">
        <f t="shared" si="22"/>
        <v>6662.5569500000011</v>
      </c>
      <c r="H1018" s="2">
        <f t="shared" si="19"/>
        <v>0.5300000000061118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70786.22000000003</v>
      </c>
      <c r="D1023" s="1">
        <f>BILANCA!E45</f>
        <v>85886.030000000028</v>
      </c>
      <c r="E1023" s="1">
        <v>0</v>
      </c>
      <c r="F1023" s="1">
        <v>0</v>
      </c>
      <c r="G1023" s="2">
        <f t="shared" si="22"/>
        <v>9702.3312000000042</v>
      </c>
      <c r="H1023" s="2">
        <f t="shared" si="19"/>
        <v>0.25000000005820766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50639.33</v>
      </c>
      <c r="D1025" s="1">
        <f>BILANCA!E47</f>
        <v>54513.33</v>
      </c>
      <c r="E1025" s="1">
        <v>0</v>
      </c>
      <c r="F1025" s="1">
        <v>0</v>
      </c>
      <c r="G1025" s="2">
        <f t="shared" si="22"/>
        <v>6705.9715800000013</v>
      </c>
      <c r="H1025" s="2">
        <f t="shared" si="19"/>
        <v>0.66000000000349246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5538.26</v>
      </c>
      <c r="D1026" s="1">
        <f>BILANCA!E48</f>
        <v>5538.26</v>
      </c>
      <c r="E1026" s="1">
        <v>0</v>
      </c>
      <c r="F1026" s="1">
        <v>0</v>
      </c>
      <c r="G1026" s="2">
        <f t="shared" si="22"/>
        <v>714.43553999999995</v>
      </c>
      <c r="H1026" s="2">
        <f t="shared" si="19"/>
        <v>0.52000000000043656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310595.09999999998</v>
      </c>
      <c r="D1027" s="1">
        <f>BILANCA!E49</f>
        <v>332895.09999999998</v>
      </c>
      <c r="E1027" s="1">
        <v>0</v>
      </c>
      <c r="F1027" s="1">
        <v>0</v>
      </c>
      <c r="G1027" s="2">
        <f t="shared" si="22"/>
        <v>42960.953199999996</v>
      </c>
      <c r="H1027" s="2">
        <f t="shared" si="19"/>
        <v>0.19999999995343387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295986.46999999997</v>
      </c>
      <c r="D1028" s="1">
        <f>BILANCA!E50</f>
        <v>307060.65999999997</v>
      </c>
      <c r="E1028" s="1">
        <v>0</v>
      </c>
      <c r="F1028" s="1">
        <v>0</v>
      </c>
      <c r="G1028" s="2">
        <f t="shared" si="22"/>
        <v>40954.850549999996</v>
      </c>
      <c r="H1028" s="2">
        <f t="shared" si="19"/>
        <v>0.80999999999767169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169.71</v>
      </c>
      <c r="D1031" s="1">
        <f>BILANCA!E53</f>
        <v>0</v>
      </c>
      <c r="E1031" s="1">
        <v>0</v>
      </c>
      <c r="F1031" s="1">
        <v>0</v>
      </c>
      <c r="G1031" s="2">
        <f t="shared" si="22"/>
        <v>8.1460800000000013</v>
      </c>
      <c r="H1031" s="2">
        <f t="shared" si="19"/>
        <v>0.28999999999999204</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311778.8</v>
      </c>
      <c r="D1032" s="1">
        <f>BILANCA!E54</f>
        <v>324984.84000000003</v>
      </c>
      <c r="E1032" s="1">
        <v>0</v>
      </c>
      <c r="F1032" s="1">
        <v>0</v>
      </c>
      <c r="G1032" s="2">
        <f t="shared" si="22"/>
        <v>47125.675520000004</v>
      </c>
      <c r="H1032" s="2">
        <f t="shared" si="19"/>
        <v>0.35999999998603016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311948.51</v>
      </c>
      <c r="D1033" s="1">
        <f>BILANCA!E55</f>
        <v>324984.84000000003</v>
      </c>
      <c r="E1033" s="1">
        <v>0</v>
      </c>
      <c r="F1033" s="1">
        <v>0</v>
      </c>
      <c r="G1033" s="2">
        <f t="shared" si="22"/>
        <v>48095.909500000009</v>
      </c>
      <c r="H1033" s="2">
        <f t="shared" si="19"/>
        <v>0.6499999999650754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413317.72</v>
      </c>
      <c r="D1034" s="1">
        <f>BILANCA!E56</f>
        <v>414467.72</v>
      </c>
      <c r="E1034" s="1">
        <v>0</v>
      </c>
      <c r="F1034" s="1">
        <v>0</v>
      </c>
      <c r="G1034" s="2">
        <f t="shared" si="22"/>
        <v>63354.911159999989</v>
      </c>
      <c r="H1034" s="2">
        <f t="shared" si="19"/>
        <v>0.56000000005587935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413317.72</v>
      </c>
      <c r="D1035" s="1">
        <f>BILANCA!E57</f>
        <v>414467.72</v>
      </c>
      <c r="E1035" s="1">
        <v>0</v>
      </c>
      <c r="F1035" s="1">
        <v>0</v>
      </c>
      <c r="G1035" s="2">
        <f t="shared" si="22"/>
        <v>64597.164319999989</v>
      </c>
      <c r="H1035" s="2">
        <f t="shared" si="19"/>
        <v>0.56000000005587935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11573.43</v>
      </c>
      <c r="D1041" s="1">
        <f>BILANCA!E63</f>
        <v>11573.43</v>
      </c>
      <c r="E1041" s="1">
        <v>0</v>
      </c>
      <c r="F1041" s="1">
        <v>0</v>
      </c>
      <c r="G1041" s="2">
        <f t="shared" si="22"/>
        <v>2013.77682</v>
      </c>
      <c r="H1041" s="2">
        <f t="shared" si="19"/>
        <v>0.86000000000058208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11573.43</v>
      </c>
      <c r="D1042" s="1">
        <f>BILANCA!E64</f>
        <v>11573.43</v>
      </c>
      <c r="E1042" s="1">
        <v>0</v>
      </c>
      <c r="F1042" s="1">
        <v>0</v>
      </c>
      <c r="G1042" s="2">
        <f t="shared" si="22"/>
        <v>2048.4971099999998</v>
      </c>
      <c r="H1042" s="2">
        <f t="shared" si="19"/>
        <v>0.86000000000058208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2129324.86</v>
      </c>
      <c r="D1046" s="1">
        <f>BILANCA!E68</f>
        <v>3023248.3000000003</v>
      </c>
      <c r="E1046" s="1">
        <v>0</v>
      </c>
      <c r="F1046" s="1">
        <v>0</v>
      </c>
      <c r="G1046" s="2">
        <f t="shared" si="22"/>
        <v>515076.75198</v>
      </c>
      <c r="H1046" s="2">
        <f t="shared" si="19"/>
        <v>0.44000000040978193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519906.24</v>
      </c>
      <c r="D1047" s="1">
        <f>BILANCA!E69</f>
        <v>1359702.29</v>
      </c>
      <c r="E1047" s="1">
        <v>0</v>
      </c>
      <c r="F1047" s="1">
        <v>0</v>
      </c>
      <c r="G1047" s="2">
        <f t="shared" si="22"/>
        <v>207315.89248000004</v>
      </c>
      <c r="H1047" s="2">
        <f t="shared" si="19"/>
        <v>0.53000000002793968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519906.24</v>
      </c>
      <c r="D1048" s="1">
        <f>BILANCA!E70</f>
        <v>1359702.29</v>
      </c>
      <c r="E1048" s="1">
        <v>0</v>
      </c>
      <c r="F1048" s="1">
        <v>0</v>
      </c>
      <c r="G1048" s="2">
        <f t="shared" si="22"/>
        <v>210555.20330000002</v>
      </c>
      <c r="H1048" s="2">
        <f t="shared" si="19"/>
        <v>0.53000000002793968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519906.24</v>
      </c>
      <c r="D1050" s="1">
        <f>BILANCA!E72</f>
        <v>1359702.29</v>
      </c>
      <c r="E1050" s="1">
        <v>0</v>
      </c>
      <c r="F1050" s="1">
        <v>0</v>
      </c>
      <c r="G1050" s="2">
        <f t="shared" si="22"/>
        <v>217033.82494000002</v>
      </c>
      <c r="H1050" s="2">
        <f t="shared" si="19"/>
        <v>0.53000000002793968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379.68</v>
      </c>
      <c r="D1056" s="1">
        <f>BILANCA!E78</f>
        <v>50698.14</v>
      </c>
      <c r="E1056" s="1">
        <v>0</v>
      </c>
      <c r="F1056" s="1">
        <v>0</v>
      </c>
      <c r="G1056" s="2">
        <f t="shared" si="22"/>
        <v>7429.6450799999993</v>
      </c>
      <c r="H1056" s="2">
        <f t="shared" si="19"/>
        <v>0.4599999999994111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379.68</v>
      </c>
      <c r="D1064" s="1">
        <f>BILANCA!E86</f>
        <v>50698.14</v>
      </c>
      <c r="E1064" s="1">
        <v>0</v>
      </c>
      <c r="F1064" s="1">
        <v>0</v>
      </c>
      <c r="G1064" s="2">
        <f t="shared" si="22"/>
        <v>8243.8527600000016</v>
      </c>
      <c r="H1064" s="2">
        <f t="shared" si="19"/>
        <v>0.4599999999994111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1398901.06</v>
      </c>
      <c r="D1112" s="1">
        <f>BILANCA!E134</f>
        <v>1398901.06</v>
      </c>
      <c r="E1112" s="1">
        <v>0</v>
      </c>
      <c r="F1112" s="1">
        <v>0</v>
      </c>
      <c r="G1112" s="2">
        <f t="shared" si="22"/>
        <v>541374.71022000001</v>
      </c>
      <c r="H1112" s="2">
        <f t="shared" si="23"/>
        <v>0.12000000011175871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1398901.06</v>
      </c>
      <c r="D1113" s="1">
        <f>BILANCA!E135</f>
        <v>1398901.06</v>
      </c>
      <c r="E1113" s="1">
        <v>0</v>
      </c>
      <c r="F1113" s="1">
        <v>0</v>
      </c>
      <c r="G1113" s="2">
        <f t="shared" si="22"/>
        <v>545571.41340000008</v>
      </c>
      <c r="H1113" s="2">
        <f t="shared" si="23"/>
        <v>0.12000000011175871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1398901.06</v>
      </c>
      <c r="D1117" s="1">
        <f>BILANCA!E139</f>
        <v>1398901.06</v>
      </c>
      <c r="E1117" s="1">
        <v>0</v>
      </c>
      <c r="F1117" s="1">
        <v>0</v>
      </c>
      <c r="G1117" s="2">
        <f t="shared" si="22"/>
        <v>562358.22612000001</v>
      </c>
      <c r="H1117" s="2">
        <f t="shared" si="23"/>
        <v>0.12000000011175871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187485.57999999996</v>
      </c>
      <c r="D1124" s="1">
        <f>BILANCA!E146</f>
        <v>57297.129999999976</v>
      </c>
      <c r="E1124" s="1">
        <v>0</v>
      </c>
      <c r="F1124" s="1">
        <v>0</v>
      </c>
      <c r="G1124" s="2">
        <f t="shared" si="22"/>
        <v>42593.257439999987</v>
      </c>
      <c r="H1124" s="2">
        <f t="shared" si="23"/>
        <v>0.5500000000174623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40409.699999999997</v>
      </c>
      <c r="D1125" s="1">
        <f>BILANCA!E147</f>
        <v>11538.83</v>
      </c>
      <c r="E1125" s="1">
        <v>0</v>
      </c>
      <c r="F1125" s="1">
        <v>0</v>
      </c>
      <c r="G1125" s="2">
        <f t="shared" si="22"/>
        <v>9015.2051199999987</v>
      </c>
      <c r="H1125" s="2">
        <f t="shared" si="23"/>
        <v>0.47000000000298314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13707.86</v>
      </c>
      <c r="D1136" s="1">
        <f>BILANCA!E158</f>
        <v>10881.68</v>
      </c>
      <c r="E1136" s="1">
        <v>0</v>
      </c>
      <c r="F1136" s="1">
        <v>0</v>
      </c>
      <c r="G1136" s="2">
        <f t="shared" si="22"/>
        <v>5427.0966600000002</v>
      </c>
      <c r="H1136" s="2">
        <f t="shared" si="23"/>
        <v>0.45999999999912689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183449.68</v>
      </c>
      <c r="D1137" s="1">
        <f>BILANCA!E159</f>
        <v>166478.12</v>
      </c>
      <c r="E1137" s="1">
        <v>0</v>
      </c>
      <c r="F1137" s="1">
        <v>0</v>
      </c>
      <c r="G1137" s="2">
        <f t="shared" si="22"/>
        <v>79526.511679999996</v>
      </c>
      <c r="H1137" s="2">
        <f t="shared" si="23"/>
        <v>0.44000000000232831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3973.9</v>
      </c>
      <c r="D1138" s="1">
        <f>BILANCA!E160</f>
        <v>5276.77</v>
      </c>
      <c r="E1138" s="1">
        <v>0</v>
      </c>
      <c r="F1138" s="1">
        <v>0</v>
      </c>
      <c r="G1138" s="2">
        <f t="shared" si="22"/>
        <v>2251.7532000000001</v>
      </c>
      <c r="H1138" s="2">
        <f t="shared" si="23"/>
        <v>0.32999999999947249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858.99</v>
      </c>
      <c r="D1140" s="1">
        <f>BILANCA!E162</f>
        <v>1505.67</v>
      </c>
      <c r="E1140" s="1">
        <v>0</v>
      </c>
      <c r="F1140" s="1">
        <v>0</v>
      </c>
      <c r="G1140" s="2">
        <f t="shared" si="22"/>
        <v>607.64181000000008</v>
      </c>
      <c r="H1140" s="2">
        <f t="shared" si="23"/>
        <v>0.33999999999991815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54914.55</v>
      </c>
      <c r="D1141" s="1">
        <f>BILANCA!E163</f>
        <v>138383.94</v>
      </c>
      <c r="E1141" s="1">
        <v>0</v>
      </c>
      <c r="F1141" s="1">
        <v>0</v>
      </c>
      <c r="G1141" s="2">
        <f t="shared" si="22"/>
        <v>52405.823940000002</v>
      </c>
      <c r="H1141" s="2">
        <f t="shared" si="23"/>
        <v>0.50999999999476131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22652.3</v>
      </c>
      <c r="D1142" s="1">
        <f>BILANCA!E164</f>
        <v>156649.68000000002</v>
      </c>
      <c r="E1142" s="1">
        <v>0</v>
      </c>
      <c r="F1142" s="1">
        <v>0</v>
      </c>
      <c r="G1142" s="2">
        <f t="shared" si="22"/>
        <v>53416.313940000007</v>
      </c>
      <c r="H1142" s="2">
        <f t="shared" si="23"/>
        <v>0.61999999997715349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22123.77</v>
      </c>
      <c r="D1143" s="1">
        <f>BILANCA!E165</f>
        <v>156038.39000000001</v>
      </c>
      <c r="E1143" s="1">
        <v>0</v>
      </c>
      <c r="F1143" s="1">
        <v>0</v>
      </c>
      <c r="G1143" s="2">
        <f t="shared" si="22"/>
        <v>53472.088000000011</v>
      </c>
      <c r="H1143" s="2">
        <f t="shared" si="23"/>
        <v>0.62000000001353328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528.53</v>
      </c>
      <c r="D1144" s="1">
        <f>BILANCA!E166</f>
        <v>611.29</v>
      </c>
      <c r="E1144" s="1">
        <v>0</v>
      </c>
      <c r="F1144" s="1">
        <v>0</v>
      </c>
      <c r="G1144" s="2">
        <f t="shared" si="22"/>
        <v>281.92870999999997</v>
      </c>
      <c r="H1144" s="2">
        <f t="shared" si="23"/>
        <v>0.75999999999999091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15845654.089999998</v>
      </c>
      <c r="D1152" s="1">
        <f>BILANCA!E175</f>
        <v>16288742.91</v>
      </c>
      <c r="E1152" s="1">
        <v>0</v>
      </c>
      <c r="F1152" s="1">
        <v>0</v>
      </c>
      <c r="G1152" s="2">
        <f t="shared" si="22"/>
        <v>8183510.6447900012</v>
      </c>
      <c r="H1152" s="2">
        <f t="shared" si="23"/>
        <v>0.17999999783933163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718919.6</v>
      </c>
      <c r="D1153" s="1">
        <f>BILANCA!E176</f>
        <v>768148.38000000012</v>
      </c>
      <c r="E1153" s="1">
        <v>0</v>
      </c>
      <c r="F1153" s="1">
        <v>0</v>
      </c>
      <c r="G1153" s="2">
        <f t="shared" si="22"/>
        <v>383386.78120000008</v>
      </c>
      <c r="H1153" s="2">
        <f t="shared" si="23"/>
        <v>0.780000000144355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93712.639999999999</v>
      </c>
      <c r="D1154" s="1">
        <f>BILANCA!E177</f>
        <v>284729.78000000003</v>
      </c>
      <c r="E1154" s="1">
        <v>0</v>
      </c>
      <c r="F1154" s="1">
        <v>0</v>
      </c>
      <c r="G1154" s="2">
        <f t="shared" si="22"/>
        <v>113402.44620000001</v>
      </c>
      <c r="H1154" s="2">
        <f t="shared" si="23"/>
        <v>0.5799999999726424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33428.33</v>
      </c>
      <c r="D1155" s="1">
        <f>BILANCA!E178</f>
        <v>62692.480000000003</v>
      </c>
      <c r="E1155" s="1">
        <v>0</v>
      </c>
      <c r="F1155" s="1">
        <v>0</v>
      </c>
      <c r="G1155" s="2">
        <f t="shared" si="22"/>
        <v>27315.885880000002</v>
      </c>
      <c r="H1155" s="2">
        <f t="shared" si="23"/>
        <v>0.81000000000494765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40294.75</v>
      </c>
      <c r="D1156" s="1">
        <f>BILANCA!E179</f>
        <v>212052.66</v>
      </c>
      <c r="E1156" s="1">
        <v>0</v>
      </c>
      <c r="F1156" s="1">
        <v>0</v>
      </c>
      <c r="G1156" s="2">
        <f t="shared" si="22"/>
        <v>80341.212109999993</v>
      </c>
      <c r="H1156" s="2">
        <f t="shared" si="23"/>
        <v>0.58999999999650754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3648.65</v>
      </c>
      <c r="D1157" s="1">
        <f>BILANCA!E180</f>
        <v>1831.3</v>
      </c>
      <c r="E1157" s="1">
        <v>0</v>
      </c>
      <c r="F1157" s="1">
        <v>0</v>
      </c>
      <c r="G1157" s="2">
        <f t="shared" si="22"/>
        <v>1272.1574999999998</v>
      </c>
      <c r="H1157" s="2">
        <f t="shared" si="23"/>
        <v>0.64999999999986358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0.32</v>
      </c>
      <c r="E1158" s="1">
        <v>0</v>
      </c>
      <c r="F1158" s="1">
        <v>0</v>
      </c>
      <c r="G1158" s="2">
        <f t="shared" si="22"/>
        <v>0.11199999999999999</v>
      </c>
      <c r="H1158" s="2">
        <f t="shared" si="23"/>
        <v>0.32</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1368.5</v>
      </c>
      <c r="D1159" s="1">
        <f>BILANCA!E182</f>
        <v>1368.5</v>
      </c>
      <c r="E1159" s="1">
        <v>0</v>
      </c>
      <c r="F1159" s="1">
        <v>0</v>
      </c>
      <c r="G1159" s="2">
        <f t="shared" si="22"/>
        <v>722.56799999999998</v>
      </c>
      <c r="H1159" s="2">
        <f t="shared" si="23"/>
        <v>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2280.15</v>
      </c>
      <c r="D1160" s="1">
        <f>BILANCA!E183</f>
        <v>462.48</v>
      </c>
      <c r="E1160" s="1">
        <v>0</v>
      </c>
      <c r="F1160" s="1">
        <v>0</v>
      </c>
      <c r="G1160" s="2">
        <f t="shared" si="22"/>
        <v>567.30447000000004</v>
      </c>
      <c r="H1160" s="2">
        <f t="shared" si="23"/>
        <v>0.63000000000010914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4574.42</v>
      </c>
      <c r="D1161" s="1">
        <f>BILANCA!E184</f>
        <v>4485.1099999999997</v>
      </c>
      <c r="E1161" s="1">
        <v>0</v>
      </c>
      <c r="F1161" s="1">
        <v>0</v>
      </c>
      <c r="G1161" s="2">
        <f t="shared" si="22"/>
        <v>2410.9459200000001</v>
      </c>
      <c r="H1161" s="2">
        <f t="shared" si="23"/>
        <v>0.52999999999974534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80.290000000000006</v>
      </c>
      <c r="E1162" s="1">
        <v>0</v>
      </c>
      <c r="F1162" s="1">
        <v>0</v>
      </c>
      <c r="G1162" s="2">
        <f>B1162/1000*C1162+B1162/500*D1162</f>
        <v>28.743819999999999</v>
      </c>
      <c r="H1162" s="2">
        <f>ABS(C1162-ROUND(C1162,0))+ABS(D1162-ROUND(D1162,0))</f>
        <v>0.29000000000000625</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8643.1</v>
      </c>
      <c r="D1163" s="1">
        <f>BILANCA!E186</f>
        <v>927.94</v>
      </c>
      <c r="E1163" s="1">
        <v>0</v>
      </c>
      <c r="F1163" s="1">
        <v>0</v>
      </c>
      <c r="G1163" s="2">
        <f t="shared" si="22"/>
        <v>1889.8164000000002</v>
      </c>
      <c r="H1163" s="2">
        <f t="shared" si="23"/>
        <v>0.16000000000030923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2660</v>
      </c>
      <c r="E1164" s="1">
        <v>0</v>
      </c>
      <c r="F1164" s="1">
        <v>0</v>
      </c>
      <c r="G1164" s="2">
        <f t="shared" si="22"/>
        <v>962.92</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3123.39</v>
      </c>
      <c r="D1165" s="1">
        <f>BILANCA!E188</f>
        <v>0</v>
      </c>
      <c r="E1165" s="1">
        <v>0</v>
      </c>
      <c r="F1165" s="1">
        <v>0</v>
      </c>
      <c r="G1165" s="2">
        <f t="shared" si="22"/>
        <v>568.45697999999993</v>
      </c>
      <c r="H1165" s="2">
        <f t="shared" si="23"/>
        <v>0.38999999999987267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93226.2</v>
      </c>
      <c r="D1166" s="1">
        <f>BILANCA!E189</f>
        <v>26098.89</v>
      </c>
      <c r="E1166" s="1">
        <v>0</v>
      </c>
      <c r="F1166" s="1">
        <v>0</v>
      </c>
      <c r="G1166" s="2">
        <f t="shared" si="22"/>
        <v>26612.588339999998</v>
      </c>
      <c r="H1166" s="2">
        <f t="shared" si="23"/>
        <v>0.30999999999767169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531980.76</v>
      </c>
      <c r="D1183" s="1">
        <f>BILANCA!E206</f>
        <v>457319.71</v>
      </c>
      <c r="E1183" s="1">
        <v>0</v>
      </c>
      <c r="F1183" s="1">
        <v>0</v>
      </c>
      <c r="G1183" s="2">
        <f t="shared" si="22"/>
        <v>289324.03600000002</v>
      </c>
      <c r="H1183" s="2">
        <f t="shared" si="23"/>
        <v>0.52999999996973202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531980.76</v>
      </c>
      <c r="D1184" s="1">
        <f>BILANCA!E207</f>
        <v>457319.71</v>
      </c>
      <c r="E1184" s="1">
        <v>0</v>
      </c>
      <c r="F1184" s="1">
        <v>0</v>
      </c>
      <c r="G1184" s="2">
        <f t="shared" si="22"/>
        <v>290770.65618000005</v>
      </c>
      <c r="H1184" s="2">
        <f t="shared" si="23"/>
        <v>0.52999999996973202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531980.76</v>
      </c>
      <c r="D1185" s="1">
        <f>BILANCA!E208</f>
        <v>457319.71</v>
      </c>
      <c r="E1185" s="1">
        <v>0</v>
      </c>
      <c r="F1185" s="1">
        <v>0</v>
      </c>
      <c r="G1185" s="2">
        <f t="shared" si="22"/>
        <v>292217.27636000002</v>
      </c>
      <c r="H1185" s="2">
        <f t="shared" si="23"/>
        <v>0.52999999996973202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15126734.489999998</v>
      </c>
      <c r="D1214" s="1">
        <f>BILANCA!E237</f>
        <v>15520594.529999999</v>
      </c>
      <c r="E1214" s="1">
        <v>0</v>
      </c>
      <c r="F1214" s="1">
        <v>0</v>
      </c>
      <c r="G1214" s="2">
        <f t="shared" si="22"/>
        <v>10664790.340050001</v>
      </c>
      <c r="H1214" s="2">
        <f t="shared" si="23"/>
        <v>0.95999999903142452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14586929.079999998</v>
      </c>
      <c r="D1215" s="1">
        <f>BILANCA!E238</f>
        <v>14272227.02</v>
      </c>
      <c r="E1215" s="1">
        <v>0</v>
      </c>
      <c r="F1215" s="1">
        <v>0</v>
      </c>
      <c r="G1215" s="2">
        <f t="shared" si="22"/>
        <v>10006480.88384</v>
      </c>
      <c r="H1215" s="2">
        <f t="shared" si="23"/>
        <v>9.9999997764825821E-2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15136239.469999999</v>
      </c>
      <c r="D1216" s="1">
        <f>BILANCA!E239</f>
        <v>14652822.24</v>
      </c>
      <c r="E1216" s="1">
        <v>0</v>
      </c>
      <c r="F1216" s="1">
        <v>0</v>
      </c>
      <c r="G1216" s="2">
        <f t="shared" si="22"/>
        <v>10354958.960349999</v>
      </c>
      <c r="H1216" s="2">
        <f t="shared" si="23"/>
        <v>0.70999999903142452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13295414.359999999</v>
      </c>
      <c r="D1217" s="1">
        <f>BILANCA!E240</f>
        <v>12824293.85</v>
      </c>
      <c r="E1217" s="1">
        <v>0</v>
      </c>
      <c r="F1217" s="1">
        <v>0</v>
      </c>
      <c r="G1217" s="2">
        <f t="shared" si="22"/>
        <v>9112896.4820399992</v>
      </c>
      <c r="H1217" s="2">
        <f t="shared" si="23"/>
        <v>0.50999999977648258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1840825.11</v>
      </c>
      <c r="D1218" s="1">
        <f>BILANCA!E241</f>
        <v>1828528.39</v>
      </c>
      <c r="E1218" s="1">
        <v>0</v>
      </c>
      <c r="F1218" s="1">
        <v>0</v>
      </c>
      <c r="G1218" s="2">
        <f t="shared" si="22"/>
        <v>1292002.2441499999</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549310.39</v>
      </c>
      <c r="D1219" s="1">
        <f>BILANCA!E242</f>
        <v>380595.22</v>
      </c>
      <c r="E1219" s="1">
        <v>0</v>
      </c>
      <c r="F1219" s="1">
        <v>0</v>
      </c>
      <c r="G1219" s="2">
        <f t="shared" si="22"/>
        <v>309278.19587999996</v>
      </c>
      <c r="H1219" s="2">
        <f t="shared" si="23"/>
        <v>0.60999999998603016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549310.39</v>
      </c>
      <c r="D1220" s="1">
        <f>BILANCA!E243</f>
        <v>380595.22</v>
      </c>
      <c r="E1220" s="1">
        <v>0</v>
      </c>
      <c r="F1220" s="1">
        <v>0</v>
      </c>
      <c r="G1220" s="2">
        <f t="shared" si="22"/>
        <v>310588.69670999993</v>
      </c>
      <c r="H1220" s="2">
        <f t="shared" si="23"/>
        <v>0.60999999998603016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348413.19999999972</v>
      </c>
      <c r="D1222" s="1">
        <f>BILANCA!E245</f>
        <v>1037909.9100000001</v>
      </c>
      <c r="E1222" s="1">
        <v>0</v>
      </c>
      <c r="F1222" s="1">
        <v>0</v>
      </c>
      <c r="G1222" s="2">
        <f t="shared" si="22"/>
        <v>579391.69177999999</v>
      </c>
      <c r="H1222" s="2">
        <f t="shared" si="23"/>
        <v>0.28999999957159162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4529709.3899999997</v>
      </c>
      <c r="D1223" s="1">
        <f>BILANCA!E246</f>
        <v>5249084.58</v>
      </c>
      <c r="E1223" s="1">
        <v>0</v>
      </c>
      <c r="F1223" s="1">
        <v>0</v>
      </c>
      <c r="G1223" s="2">
        <f t="shared" si="22"/>
        <v>3606690.852</v>
      </c>
      <c r="H1223" s="2">
        <f t="shared" si="23"/>
        <v>0.80999999959021807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4529709.3899999997</v>
      </c>
      <c r="D1224" s="1">
        <f>BILANCA!E247</f>
        <v>5249084.58</v>
      </c>
      <c r="E1224" s="1">
        <v>0</v>
      </c>
      <c r="F1224" s="1">
        <v>0</v>
      </c>
      <c r="G1224" s="2">
        <f t="shared" si="22"/>
        <v>3621718.73055</v>
      </c>
      <c r="H1224" s="2">
        <f t="shared" si="23"/>
        <v>0.80999999959021807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4181296.19</v>
      </c>
      <c r="D1227" s="1">
        <f>BILANCA!E250</f>
        <v>4211174.67</v>
      </c>
      <c r="E1227" s="1">
        <v>0</v>
      </c>
      <c r="F1227" s="1">
        <v>0</v>
      </c>
      <c r="G1227" s="2">
        <f t="shared" si="22"/>
        <v>3075289.5093200002</v>
      </c>
      <c r="H1227" s="2">
        <f t="shared" si="23"/>
        <v>0.52000000001862645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4181296.19</v>
      </c>
      <c r="D1229" s="1">
        <f>BILANCA!E252</f>
        <v>4211174.67</v>
      </c>
      <c r="E1229" s="1">
        <v>0</v>
      </c>
      <c r="F1229" s="1">
        <v>0</v>
      </c>
      <c r="G1229" s="2">
        <f t="shared" si="22"/>
        <v>3100496.8003799999</v>
      </c>
      <c r="H1229" s="2">
        <f t="shared" si="23"/>
        <v>0.52000000001862645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169066.19</v>
      </c>
      <c r="D1232" s="1">
        <f>BILANCA!E255</f>
        <v>53807.93</v>
      </c>
      <c r="E1232" s="1">
        <v>0</v>
      </c>
      <c r="F1232" s="1">
        <v>0</v>
      </c>
      <c r="G1232" s="2">
        <f t="shared" si="22"/>
        <v>68893.830450000009</v>
      </c>
      <c r="H1232" s="2">
        <f t="shared" si="23"/>
        <v>0.26000000000203727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22326.02</v>
      </c>
      <c r="D1233" s="1">
        <f>BILANCA!E256</f>
        <v>156649.67000000001</v>
      </c>
      <c r="E1233" s="1">
        <v>0</v>
      </c>
      <c r="F1233" s="1">
        <v>0</v>
      </c>
      <c r="G1233" s="2">
        <f t="shared" si="22"/>
        <v>83906.340000000011</v>
      </c>
      <c r="H1233" s="2">
        <f t="shared" si="23"/>
        <v>0.34999999998763087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2640212.2999999998</v>
      </c>
      <c r="D1236" s="1">
        <f>BILANCA!E259</f>
        <v>916831.15</v>
      </c>
      <c r="E1236" s="1">
        <v>0</v>
      </c>
      <c r="F1236" s="1">
        <v>0</v>
      </c>
      <c r="G1236" s="2">
        <f t="shared" si="22"/>
        <v>1131890.2738000001</v>
      </c>
      <c r="H1236" s="2">
        <f t="shared" si="23"/>
        <v>0.44999999983701855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2640212.2999999998</v>
      </c>
      <c r="D1237" s="1">
        <f>BILANCA!E260</f>
        <v>916831.15</v>
      </c>
      <c r="E1237" s="1">
        <v>0</v>
      </c>
      <c r="F1237" s="1">
        <v>0</v>
      </c>
      <c r="G1237" s="2">
        <f t="shared" si="22"/>
        <v>1136364.1484000001</v>
      </c>
      <c r="H1237" s="2">
        <f t="shared" si="23"/>
        <v>0.44999999983701855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227141.81</v>
      </c>
      <c r="D1240" s="1">
        <f>BILANCA!E264</f>
        <v>182219.24</v>
      </c>
      <c r="E1240" s="1">
        <v>0</v>
      </c>
      <c r="F1240" s="1">
        <v>0</v>
      </c>
      <c r="G1240" s="2">
        <f t="shared" si="22"/>
        <v>152036.13453000001</v>
      </c>
      <c r="H1240" s="2">
        <f t="shared" si="23"/>
        <v>0.42999999999301508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15258.32</v>
      </c>
      <c r="D1241" s="1">
        <f>BILANCA!E265</f>
        <v>13461.83</v>
      </c>
      <c r="E1241" s="1">
        <v>0</v>
      </c>
      <c r="F1241" s="1">
        <v>0</v>
      </c>
      <c r="G1241" s="2">
        <f t="shared" si="22"/>
        <v>10882.950840000001</v>
      </c>
      <c r="H1241" s="2">
        <f t="shared" si="23"/>
        <v>0.48999999999978172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22652.3</v>
      </c>
      <c r="D1242" s="1">
        <f>BILANCA!E266</f>
        <v>156649.68</v>
      </c>
      <c r="E1242" s="1">
        <v>0</v>
      </c>
      <c r="F1242" s="1">
        <v>0</v>
      </c>
      <c r="G1242" s="2">
        <f t="shared" ref="G1242:G1479" si="24">B1242/1000*C1242+B1242/500*D1242</f>
        <v>87011.47993999999</v>
      </c>
      <c r="H1242" s="2">
        <f t="shared" si="23"/>
        <v>0.62000000000625732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379.68</v>
      </c>
      <c r="D1244" s="1">
        <f>BILANCA!E268</f>
        <v>8411.18</v>
      </c>
      <c r="E1244" s="1">
        <v>0</v>
      </c>
      <c r="F1244" s="1">
        <v>0</v>
      </c>
      <c r="G1244" s="2">
        <f t="shared" si="24"/>
        <v>4489.7324400000007</v>
      </c>
      <c r="H1244" s="2">
        <f t="shared" si="23"/>
        <v>0.50000000000028422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286.95999999999998</v>
      </c>
      <c r="E1245" s="1">
        <v>0</v>
      </c>
      <c r="F1245" s="1">
        <v>0</v>
      </c>
      <c r="G1245" s="2">
        <f t="shared" si="24"/>
        <v>150.36704</v>
      </c>
      <c r="H1245" s="2">
        <f t="shared" si="23"/>
        <v>4.0000000000020464E-2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42000</v>
      </c>
      <c r="E1249" s="1">
        <v>0</v>
      </c>
      <c r="F1249" s="1">
        <v>0</v>
      </c>
      <c r="G1249" s="2">
        <f t="shared" si="24"/>
        <v>22344</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6088.23</v>
      </c>
      <c r="D1263" s="1">
        <f>BILANCA!E287</f>
        <v>0</v>
      </c>
      <c r="E1263" s="1">
        <v>0</v>
      </c>
      <c r="F1263" s="1">
        <v>0</v>
      </c>
      <c r="G1263" s="2">
        <f t="shared" si="24"/>
        <v>1704.7044000000001</v>
      </c>
      <c r="H1263" s="2">
        <f t="shared" si="23"/>
        <v>0.22999999999956344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87624.41</v>
      </c>
      <c r="D1264" s="1">
        <f>BILANCA!E288</f>
        <v>284729.78000000003</v>
      </c>
      <c r="E1264" s="1">
        <v>0</v>
      </c>
      <c r="F1264" s="1">
        <v>0</v>
      </c>
      <c r="G1264" s="2">
        <f t="shared" si="24"/>
        <v>184640.59557000003</v>
      </c>
      <c r="H1264" s="2">
        <f t="shared" si="23"/>
        <v>0.62999999997555278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746.12</v>
      </c>
      <c r="D1265" s="1">
        <f>BILANCA!E289</f>
        <v>0</v>
      </c>
      <c r="E1265" s="1">
        <v>0</v>
      </c>
      <c r="F1265" s="1">
        <v>0</v>
      </c>
      <c r="G1265" s="2">
        <f t="shared" si="24"/>
        <v>210.40583999999998</v>
      </c>
      <c r="H1265" s="2">
        <f t="shared" si="23"/>
        <v>0.12000000000000455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92480.08</v>
      </c>
      <c r="D1266" s="1">
        <f>BILANCA!E290</f>
        <v>26098.89</v>
      </c>
      <c r="E1266" s="1">
        <v>0</v>
      </c>
      <c r="F1266" s="1">
        <v>0</v>
      </c>
      <c r="G1266" s="2">
        <f t="shared" si="24"/>
        <v>40943.83438</v>
      </c>
      <c r="H1266" s="2">
        <f t="shared" si="23"/>
        <v>0.19000000000232831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531980.76</v>
      </c>
      <c r="D1270" s="1">
        <f>BILANCA!E294</f>
        <v>457319.71</v>
      </c>
      <c r="E1270" s="1">
        <v>0</v>
      </c>
      <c r="F1270" s="1">
        <v>0</v>
      </c>
      <c r="G1270" s="2">
        <f t="shared" si="24"/>
        <v>415179.99166</v>
      </c>
      <c r="H1270" s="2">
        <f t="shared" si="23"/>
        <v>0.52999999996973202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686.74</v>
      </c>
      <c r="D1273" s="1">
        <f>BILANCA!E297</f>
        <v>0</v>
      </c>
      <c r="E1273" s="1">
        <v>0</v>
      </c>
      <c r="F1273" s="1">
        <v>0</v>
      </c>
      <c r="G1273" s="2">
        <f t="shared" si="24"/>
        <v>199.15459999999999</v>
      </c>
      <c r="H1273" s="2">
        <f t="shared" si="23"/>
        <v>0.25999999999999091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252.83</v>
      </c>
      <c r="D1274" s="1">
        <f>BILANCA!E298</f>
        <v>0</v>
      </c>
      <c r="E1274" s="1">
        <v>0</v>
      </c>
      <c r="F1274" s="1">
        <v>0</v>
      </c>
      <c r="G1274" s="2">
        <f t="shared" si="24"/>
        <v>73.573530000000005</v>
      </c>
      <c r="H1274" s="2">
        <f t="shared" si="23"/>
        <v>0.16999999999998749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2183.8200000000002</v>
      </c>
      <c r="D1275" s="1">
        <f>BILANCA!E299</f>
        <v>0</v>
      </c>
      <c r="E1275" s="1">
        <v>0</v>
      </c>
      <c r="F1275" s="1">
        <v>0</v>
      </c>
      <c r="G1275" s="2">
        <f t="shared" si="24"/>
        <v>637.67543999999998</v>
      </c>
      <c r="H1275" s="2">
        <f t="shared" si="23"/>
        <v>0.17999999999983629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820694.82</v>
      </c>
      <c r="D1299" s="6">
        <f>'RAS-funkcijski'!E5</f>
        <v>976475.84000000008</v>
      </c>
      <c r="E1299" s="6">
        <v>0</v>
      </c>
      <c r="F1299" s="6">
        <v>0</v>
      </c>
      <c r="G1299" s="7">
        <f t="shared" si="24"/>
        <v>2773.6464999999998</v>
      </c>
      <c r="H1299" s="7">
        <f t="shared" si="23"/>
        <v>0.33999999996740371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199625.95</v>
      </c>
      <c r="D1300" s="1">
        <f>'RAS-funkcijski'!E6</f>
        <v>250663.67999999999</v>
      </c>
      <c r="E1300" s="1">
        <v>0</v>
      </c>
      <c r="F1300" s="1">
        <v>0</v>
      </c>
      <c r="G1300" s="2">
        <f t="shared" si="24"/>
        <v>1401.90662</v>
      </c>
      <c r="H1300" s="2">
        <f t="shared" si="23"/>
        <v>0.36999999999534339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199625.95</v>
      </c>
      <c r="D1301" s="1">
        <f>'RAS-funkcijski'!E7</f>
        <v>250663.67999999999</v>
      </c>
      <c r="E1301" s="1">
        <v>0</v>
      </c>
      <c r="F1301" s="1">
        <v>0</v>
      </c>
      <c r="G1301" s="2">
        <f t="shared" si="24"/>
        <v>2102.8599300000001</v>
      </c>
      <c r="H1301" s="2">
        <f t="shared" si="23"/>
        <v>0.36999999999534339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469978.70999999996</v>
      </c>
      <c r="D1307" s="1">
        <f>'RAS-funkcijski'!E13</f>
        <v>580026.13</v>
      </c>
      <c r="E1307" s="1">
        <v>0</v>
      </c>
      <c r="F1307" s="1">
        <v>0</v>
      </c>
      <c r="G1307" s="2">
        <f t="shared" si="24"/>
        <v>14670.278729999998</v>
      </c>
      <c r="H1307" s="2">
        <f t="shared" si="23"/>
        <v>0.42000000004190952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457634.22</v>
      </c>
      <c r="D1308" s="1">
        <f>'RAS-funkcijski'!E14</f>
        <v>568751.18000000005</v>
      </c>
      <c r="E1308" s="1">
        <v>0</v>
      </c>
      <c r="F1308" s="1">
        <v>0</v>
      </c>
      <c r="G1308" s="2">
        <f t="shared" si="24"/>
        <v>15951.3658</v>
      </c>
      <c r="H1308" s="2">
        <f t="shared" si="23"/>
        <v>0.40000000002328306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12344.49</v>
      </c>
      <c r="D1310" s="1">
        <f>'RAS-funkcijski'!E16</f>
        <v>11274.95</v>
      </c>
      <c r="E1310" s="1">
        <v>0</v>
      </c>
      <c r="F1310" s="1">
        <v>0</v>
      </c>
      <c r="G1310" s="2">
        <f t="shared" si="24"/>
        <v>418.73268000000007</v>
      </c>
      <c r="H1310" s="2">
        <f t="shared" si="23"/>
        <v>0.53999999999905413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151090.16</v>
      </c>
      <c r="D1313" s="1">
        <f>'RAS-funkcijski'!E19</f>
        <v>145786.03</v>
      </c>
      <c r="E1313" s="1">
        <v>0</v>
      </c>
      <c r="F1313" s="1">
        <v>0</v>
      </c>
      <c r="G1313" s="2">
        <f t="shared" si="24"/>
        <v>6639.9332999999997</v>
      </c>
      <c r="H1313" s="2">
        <f t="shared" si="23"/>
        <v>0.19000000000232831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142486.18</v>
      </c>
      <c r="D1322" s="1">
        <f>'RAS-funkcijski'!E28</f>
        <v>142381.96</v>
      </c>
      <c r="E1322" s="1">
        <v>0</v>
      </c>
      <c r="F1322" s="1">
        <v>0</v>
      </c>
      <c r="G1322" s="2">
        <f t="shared" si="24"/>
        <v>10254.002399999999</v>
      </c>
      <c r="H1322" s="2">
        <f t="shared" si="23"/>
        <v>0.22000000000116415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142486.18</v>
      </c>
      <c r="D1324" s="1">
        <f>'RAS-funkcijski'!E30</f>
        <v>142381.96</v>
      </c>
      <c r="E1324" s="1">
        <v>0</v>
      </c>
      <c r="F1324" s="1">
        <v>0</v>
      </c>
      <c r="G1324" s="2">
        <f t="shared" si="24"/>
        <v>11108.5026</v>
      </c>
      <c r="H1324" s="2">
        <f t="shared" si="23"/>
        <v>0.22000000000116415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1021124.2</v>
      </c>
      <c r="D1329" s="1">
        <f>'RAS-funkcijski'!E35</f>
        <v>625740.14</v>
      </c>
      <c r="E1329" s="1">
        <v>0</v>
      </c>
      <c r="F1329" s="1">
        <v>0</v>
      </c>
      <c r="G1329" s="2">
        <f t="shared" si="24"/>
        <v>70450.738880000004</v>
      </c>
      <c r="H1329" s="2">
        <f t="shared" si="23"/>
        <v>0.33999999996740371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143874.91999999998</v>
      </c>
      <c r="D1330" s="1">
        <f>'RAS-funkcijski'!E36</f>
        <v>94000</v>
      </c>
      <c r="E1330" s="1">
        <v>0</v>
      </c>
      <c r="F1330" s="1">
        <v>0</v>
      </c>
      <c r="G1330" s="2">
        <f t="shared" si="24"/>
        <v>10619.997439999999</v>
      </c>
      <c r="H1330" s="2">
        <f t="shared" si="23"/>
        <v>8.0000000016298145E-2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72640</v>
      </c>
      <c r="D1331" s="1">
        <f>'RAS-funkcijski'!E37</f>
        <v>77000</v>
      </c>
      <c r="E1331" s="1">
        <v>0</v>
      </c>
      <c r="F1331" s="1">
        <v>0</v>
      </c>
      <c r="G1331" s="2">
        <f t="shared" si="24"/>
        <v>7479.12</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71234.92</v>
      </c>
      <c r="D1332" s="1">
        <f>'RAS-funkcijski'!E38</f>
        <v>17000</v>
      </c>
      <c r="E1332" s="1">
        <v>0</v>
      </c>
      <c r="F1332" s="1">
        <v>0</v>
      </c>
      <c r="G1332" s="2">
        <f t="shared" si="24"/>
        <v>3577.9872800000003</v>
      </c>
      <c r="H1332" s="2">
        <f t="shared" si="23"/>
        <v>8.000000000174623E-2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27622.9</v>
      </c>
      <c r="D1333" s="1">
        <f>'RAS-funkcijski'!E39</f>
        <v>32036.03</v>
      </c>
      <c r="E1333" s="1">
        <v>0</v>
      </c>
      <c r="F1333" s="1">
        <v>0</v>
      </c>
      <c r="G1333" s="2">
        <f t="shared" si="24"/>
        <v>3209.3236000000002</v>
      </c>
      <c r="H1333" s="2">
        <f t="shared" si="23"/>
        <v>0.12999999999738066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27622.9</v>
      </c>
      <c r="D1334" s="1">
        <f>'RAS-funkcijski'!E40</f>
        <v>32036.03</v>
      </c>
      <c r="E1334" s="1">
        <v>0</v>
      </c>
      <c r="F1334" s="1">
        <v>0</v>
      </c>
      <c r="G1334" s="2">
        <f t="shared" si="24"/>
        <v>3301.0185599999995</v>
      </c>
      <c r="H1334" s="2">
        <f t="shared" si="23"/>
        <v>0.12999999999738066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740951.54</v>
      </c>
      <c r="D1348" s="1">
        <f>'RAS-funkcijski'!E54</f>
        <v>298023.13</v>
      </c>
      <c r="E1348" s="1">
        <v>0</v>
      </c>
      <c r="F1348" s="1">
        <v>0</v>
      </c>
      <c r="G1348" s="2">
        <f t="shared" si="24"/>
        <v>66849.890000000014</v>
      </c>
      <c r="H1348" s="2">
        <f t="shared" si="27"/>
        <v>0.58999999996740371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342228.51</v>
      </c>
      <c r="D1349" s="1">
        <f>'RAS-funkcijski'!E55</f>
        <v>298023.13</v>
      </c>
      <c r="E1349" s="1">
        <v>0</v>
      </c>
      <c r="F1349" s="1">
        <v>0</v>
      </c>
      <c r="G1349" s="2">
        <f t="shared" si="24"/>
        <v>47852.013269999996</v>
      </c>
      <c r="H1349" s="2">
        <f t="shared" si="27"/>
        <v>0.61999999999534339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398723.03</v>
      </c>
      <c r="D1350" s="1">
        <f>'RAS-funkcijski'!E56</f>
        <v>0</v>
      </c>
      <c r="E1350" s="1">
        <v>0</v>
      </c>
      <c r="F1350" s="1">
        <v>0</v>
      </c>
      <c r="G1350" s="2">
        <f t="shared" si="24"/>
        <v>20733.597560000002</v>
      </c>
      <c r="H1350" s="2">
        <f t="shared" si="27"/>
        <v>3.0000000027939677E-2</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55668.88</v>
      </c>
      <c r="E1354" s="1">
        <v>0</v>
      </c>
      <c r="F1354" s="1">
        <v>0</v>
      </c>
      <c r="G1354" s="2">
        <f t="shared" si="24"/>
        <v>6234.9145600000002</v>
      </c>
      <c r="H1354" s="2">
        <f t="shared" si="27"/>
        <v>0.12000000000261934</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108674.84</v>
      </c>
      <c r="D1355" s="1">
        <f>'RAS-funkcijski'!E61</f>
        <v>146012.1</v>
      </c>
      <c r="E1355" s="1">
        <v>0</v>
      </c>
      <c r="F1355" s="1">
        <v>0</v>
      </c>
      <c r="G1355" s="2">
        <f t="shared" si="24"/>
        <v>22839.845280000001</v>
      </c>
      <c r="H1355" s="2">
        <f t="shared" si="27"/>
        <v>0.26000000000931323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108674.84</v>
      </c>
      <c r="D1358" s="1">
        <f>'RAS-funkcijski'!E64</f>
        <v>146012.1</v>
      </c>
      <c r="E1358" s="1">
        <v>0</v>
      </c>
      <c r="F1358" s="1">
        <v>0</v>
      </c>
      <c r="G1358" s="2">
        <f t="shared" si="24"/>
        <v>24041.9424</v>
      </c>
      <c r="H1358" s="2">
        <f t="shared" si="27"/>
        <v>0.26000000000931323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62127.840000000004</v>
      </c>
      <c r="D1369" s="1">
        <f>'RAS-funkcijski'!E75</f>
        <v>90494.45</v>
      </c>
      <c r="E1369" s="1">
        <v>0</v>
      </c>
      <c r="F1369" s="1">
        <v>0</v>
      </c>
      <c r="G1369" s="2">
        <f t="shared" si="24"/>
        <v>17261.288539999998</v>
      </c>
      <c r="H1369" s="2">
        <f t="shared" si="27"/>
        <v>0.60999999999330612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41167.410000000003</v>
      </c>
      <c r="D1370" s="1">
        <f>'RAS-funkcijski'!E76</f>
        <v>42763.75</v>
      </c>
      <c r="E1370" s="1">
        <v>0</v>
      </c>
      <c r="F1370" s="1">
        <v>0</v>
      </c>
      <c r="G1370" s="2">
        <f t="shared" si="24"/>
        <v>9122.033519999999</v>
      </c>
      <c r="H1370" s="2">
        <f t="shared" si="27"/>
        <v>0.66000000000349246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20960.43</v>
      </c>
      <c r="D1371" s="1">
        <f>'RAS-funkcijski'!E77</f>
        <v>17854.36</v>
      </c>
      <c r="E1371" s="1">
        <v>0</v>
      </c>
      <c r="F1371" s="1">
        <v>0</v>
      </c>
      <c r="G1371" s="2">
        <f t="shared" si="24"/>
        <v>4136.8479499999994</v>
      </c>
      <c r="H1371" s="2">
        <f t="shared" si="27"/>
        <v>0.79000000000087311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29876.34</v>
      </c>
      <c r="E1375" s="1">
        <v>0</v>
      </c>
      <c r="F1375" s="1">
        <v>0</v>
      </c>
      <c r="G1375" s="2">
        <f t="shared" si="24"/>
        <v>4600.9563600000001</v>
      </c>
      <c r="H1375" s="2">
        <f t="shared" si="27"/>
        <v>0.34000000000014552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2798876.1800000006</v>
      </c>
      <c r="D1376" s="1">
        <f>'RAS-funkcijski'!E82</f>
        <v>1377276.37</v>
      </c>
      <c r="E1376" s="1">
        <v>0</v>
      </c>
      <c r="F1376" s="1">
        <v>0</v>
      </c>
      <c r="G1376" s="2">
        <f t="shared" si="24"/>
        <v>433167.45576000004</v>
      </c>
      <c r="H1376" s="2">
        <f t="shared" si="27"/>
        <v>0.55000000074505806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86522.54</v>
      </c>
      <c r="D1377" s="1">
        <f>'RAS-funkcijski'!E83</f>
        <v>14085.73</v>
      </c>
      <c r="E1377" s="1">
        <v>0</v>
      </c>
      <c r="F1377" s="1">
        <v>0</v>
      </c>
      <c r="G1377" s="2">
        <f t="shared" si="24"/>
        <v>9060.8259999999991</v>
      </c>
      <c r="H1377" s="2">
        <f t="shared" si="27"/>
        <v>0.7300000000068394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2257149.7400000002</v>
      </c>
      <c r="D1378" s="1">
        <f>'RAS-funkcijski'!E84</f>
        <v>1081190.5900000001</v>
      </c>
      <c r="E1378" s="1">
        <v>0</v>
      </c>
      <c r="F1378" s="1">
        <v>0</v>
      </c>
      <c r="G1378" s="2">
        <f t="shared" si="24"/>
        <v>353562.47360000003</v>
      </c>
      <c r="H1378" s="2">
        <f t="shared" si="27"/>
        <v>0.66999999969266355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3716.43</v>
      </c>
      <c r="D1379" s="1">
        <f>'RAS-funkcijski'!E85</f>
        <v>0</v>
      </c>
      <c r="E1379" s="1">
        <v>0</v>
      </c>
      <c r="F1379" s="1">
        <v>0</v>
      </c>
      <c r="G1379" s="2">
        <f t="shared" si="24"/>
        <v>301.03082999999998</v>
      </c>
      <c r="H1379" s="2">
        <f t="shared" si="27"/>
        <v>0.42999999999983629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451487.47</v>
      </c>
      <c r="D1380" s="1">
        <f>'RAS-funkcijski'!E86</f>
        <v>282000.05</v>
      </c>
      <c r="E1380" s="1">
        <v>0</v>
      </c>
      <c r="F1380" s="1">
        <v>0</v>
      </c>
      <c r="G1380" s="2">
        <f t="shared" si="24"/>
        <v>83269.980739999999</v>
      </c>
      <c r="H1380" s="2">
        <f t="shared" si="27"/>
        <v>0.51999999996041879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249.37</v>
      </c>
      <c r="D1383" s="1">
        <f>'RAS-funkcijski'!E89</f>
        <v>150.58000000000001</v>
      </c>
      <c r="E1383" s="1">
        <v>0</v>
      </c>
      <c r="F1383" s="1">
        <v>0</v>
      </c>
      <c r="G1383" s="2">
        <f t="shared" si="24"/>
        <v>46.795050000000003</v>
      </c>
      <c r="H1383" s="2">
        <f t="shared" si="27"/>
        <v>0.78999999999999204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249.37</v>
      </c>
      <c r="D1388" s="1">
        <f>'RAS-funkcijski'!E94</f>
        <v>150.58000000000001</v>
      </c>
      <c r="E1388" s="1">
        <v>0</v>
      </c>
      <c r="F1388" s="1">
        <v>0</v>
      </c>
      <c r="G1388" s="2">
        <f t="shared" si="24"/>
        <v>49.547700000000006</v>
      </c>
      <c r="H1388" s="2">
        <f t="shared" si="27"/>
        <v>0.78999999999999204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249.37</v>
      </c>
      <c r="D1389" s="1">
        <f>'RAS-funkcijski'!E95</f>
        <v>150.58000000000001</v>
      </c>
      <c r="E1389" s="1">
        <v>0</v>
      </c>
      <c r="F1389" s="1">
        <v>0</v>
      </c>
      <c r="G1389" s="2">
        <f t="shared" si="24"/>
        <v>50.098230000000001</v>
      </c>
      <c r="H1389" s="2">
        <f t="shared" si="27"/>
        <v>0.78999999999999204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491743.58999999997</v>
      </c>
      <c r="D1401" s="1">
        <f>'RAS-funkcijski'!E107</f>
        <v>486728.7</v>
      </c>
      <c r="E1401" s="1">
        <v>0</v>
      </c>
      <c r="F1401" s="1">
        <v>0</v>
      </c>
      <c r="G1401" s="2">
        <f t="shared" si="24"/>
        <v>150915.70196999999</v>
      </c>
      <c r="H1401" s="2">
        <f t="shared" si="27"/>
        <v>0.71000000002095476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133708.54999999999</v>
      </c>
      <c r="D1402" s="1">
        <f>'RAS-funkcijski'!E108</f>
        <v>160440.10999999999</v>
      </c>
      <c r="E1402" s="1">
        <v>0</v>
      </c>
      <c r="F1402" s="1">
        <v>0</v>
      </c>
      <c r="G1402" s="2">
        <f t="shared" si="24"/>
        <v>47277.232079999994</v>
      </c>
      <c r="H1402" s="2">
        <f t="shared" si="27"/>
        <v>0.55999999999767169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261978.43</v>
      </c>
      <c r="D1403" s="1">
        <f>'RAS-funkcijski'!E109</f>
        <v>242286.63</v>
      </c>
      <c r="E1403" s="1">
        <v>0</v>
      </c>
      <c r="F1403" s="1">
        <v>0</v>
      </c>
      <c r="G1403" s="2">
        <f t="shared" si="24"/>
        <v>78387.927450000003</v>
      </c>
      <c r="H1403" s="2">
        <f t="shared" si="27"/>
        <v>0.79999999998835847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14804.73</v>
      </c>
      <c r="D1404" s="1">
        <f>'RAS-funkcijski'!E110</f>
        <v>500</v>
      </c>
      <c r="E1404" s="1">
        <v>0</v>
      </c>
      <c r="F1404" s="1">
        <v>0</v>
      </c>
      <c r="G1404" s="2">
        <f t="shared" si="24"/>
        <v>1675.3013799999999</v>
      </c>
      <c r="H1404" s="2">
        <f t="shared" si="27"/>
        <v>0.27000000000043656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26921.88</v>
      </c>
      <c r="D1405" s="1">
        <f>'RAS-funkcijski'!E111</f>
        <v>25521.96</v>
      </c>
      <c r="E1405" s="1">
        <v>0</v>
      </c>
      <c r="F1405" s="1">
        <v>0</v>
      </c>
      <c r="G1405" s="2">
        <f t="shared" si="24"/>
        <v>8342.3405999999995</v>
      </c>
      <c r="H1405" s="2">
        <f t="shared" si="27"/>
        <v>0.15999999999985448</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54330</v>
      </c>
      <c r="D1407" s="1">
        <f>'RAS-funkcijski'!E113</f>
        <v>57980</v>
      </c>
      <c r="E1407" s="1">
        <v>0</v>
      </c>
      <c r="F1407" s="1">
        <v>0</v>
      </c>
      <c r="G1407" s="2">
        <f t="shared" si="24"/>
        <v>18561.61</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768400.54999999993</v>
      </c>
      <c r="D1408" s="1">
        <f>'RAS-funkcijski'!E114</f>
        <v>1050483.6599999999</v>
      </c>
      <c r="E1408" s="1">
        <v>0</v>
      </c>
      <c r="F1408" s="1">
        <v>0</v>
      </c>
      <c r="G1408" s="2">
        <f t="shared" si="24"/>
        <v>315630.46569999994</v>
      </c>
      <c r="H1408" s="2">
        <f t="shared" si="27"/>
        <v>0.79000000015366822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679791.08</v>
      </c>
      <c r="D1409" s="1">
        <f>'RAS-funkcijski'!E115</f>
        <v>940028.79999999993</v>
      </c>
      <c r="E1409" s="1">
        <v>0</v>
      </c>
      <c r="F1409" s="1">
        <v>0</v>
      </c>
      <c r="G1409" s="2">
        <f t="shared" si="24"/>
        <v>284143.20347999997</v>
      </c>
      <c r="H1409" s="2">
        <f t="shared" si="27"/>
        <v>0.28000000002793968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669121.88</v>
      </c>
      <c r="D1410" s="1">
        <f>'RAS-funkcijski'!E116</f>
        <v>927639.35</v>
      </c>
      <c r="E1410" s="1">
        <v>0</v>
      </c>
      <c r="F1410" s="1">
        <v>0</v>
      </c>
      <c r="G1410" s="2">
        <f t="shared" si="24"/>
        <v>282732.86496000004</v>
      </c>
      <c r="H1410" s="2">
        <f t="shared" si="27"/>
        <v>0.46999999997206032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10669.2</v>
      </c>
      <c r="D1411" s="1">
        <f>'RAS-funkcijski'!E117</f>
        <v>12389.45</v>
      </c>
      <c r="E1411" s="1">
        <v>0</v>
      </c>
      <c r="F1411" s="1">
        <v>0</v>
      </c>
      <c r="G1411" s="2">
        <f t="shared" si="24"/>
        <v>4005.6353000000008</v>
      </c>
      <c r="H1411" s="2">
        <f t="shared" si="27"/>
        <v>0.65000000000145519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28730</v>
      </c>
      <c r="D1419" s="1">
        <f>'RAS-funkcijski'!E125</f>
        <v>31932</v>
      </c>
      <c r="E1419" s="1">
        <v>0</v>
      </c>
      <c r="F1419" s="1">
        <v>0</v>
      </c>
      <c r="G1419" s="2">
        <f t="shared" si="24"/>
        <v>11203.874</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59879.47</v>
      </c>
      <c r="D1420" s="1">
        <f>'RAS-funkcijski'!E126</f>
        <v>78522.86</v>
      </c>
      <c r="E1420" s="1">
        <v>0</v>
      </c>
      <c r="F1420" s="1">
        <v>0</v>
      </c>
      <c r="G1420" s="2">
        <f t="shared" si="24"/>
        <v>26464.873179999999</v>
      </c>
      <c r="H1420" s="2">
        <f t="shared" si="27"/>
        <v>0.61000000000058208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165427.24</v>
      </c>
      <c r="D1423" s="1">
        <f>'RAS-funkcijski'!E129</f>
        <v>155463.04000000001</v>
      </c>
      <c r="E1423" s="1">
        <v>0</v>
      </c>
      <c r="F1423" s="1">
        <v>0</v>
      </c>
      <c r="G1423" s="2">
        <f t="shared" si="24"/>
        <v>59544.165000000001</v>
      </c>
      <c r="H1423" s="2">
        <f t="shared" si="27"/>
        <v>0.27999999999883585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39060</v>
      </c>
      <c r="D1427" s="1">
        <f>'RAS-funkcijski'!E133</f>
        <v>10950</v>
      </c>
      <c r="E1427" s="1">
        <v>0</v>
      </c>
      <c r="F1427" s="1">
        <v>0</v>
      </c>
      <c r="G1427" s="2">
        <f t="shared" si="24"/>
        <v>7863.84</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30794.44</v>
      </c>
      <c r="D1429" s="1">
        <f>'RAS-funkcijski'!E135</f>
        <v>25427.63</v>
      </c>
      <c r="E1429" s="1">
        <v>0</v>
      </c>
      <c r="F1429" s="1">
        <v>0</v>
      </c>
      <c r="G1429" s="2">
        <f t="shared" si="24"/>
        <v>10696.110700000001</v>
      </c>
      <c r="H1429" s="2">
        <f t="shared" si="27"/>
        <v>0.80999999999767169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44113.9</v>
      </c>
      <c r="D1431" s="1">
        <f>'RAS-funkcijski'!E137</f>
        <v>35895.550000000003</v>
      </c>
      <c r="E1431" s="1">
        <v>0</v>
      </c>
      <c r="F1431" s="1">
        <v>0</v>
      </c>
      <c r="G1431" s="2">
        <f t="shared" si="24"/>
        <v>15415.365000000002</v>
      </c>
      <c r="H1431" s="2">
        <f t="shared" si="27"/>
        <v>0.54999999999563443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51458.9</v>
      </c>
      <c r="D1432" s="1">
        <f>'RAS-funkcijski'!E138</f>
        <v>63116.14</v>
      </c>
      <c r="E1432" s="1">
        <v>0</v>
      </c>
      <c r="F1432" s="1">
        <v>0</v>
      </c>
      <c r="G1432" s="2">
        <f t="shared" si="24"/>
        <v>23810.618120000003</v>
      </c>
      <c r="H1432" s="2">
        <f t="shared" si="27"/>
        <v>0.23999999999796273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20073.72</v>
      </c>
      <c r="E1434" s="1">
        <v>0</v>
      </c>
      <c r="F1434" s="1">
        <v>0</v>
      </c>
      <c r="G1434" s="2">
        <f t="shared" si="24"/>
        <v>5460.051840000001</v>
      </c>
      <c r="H1434" s="2">
        <f t="shared" si="27"/>
        <v>0.27999999999883585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6271129.9700000007</v>
      </c>
      <c r="D1435" s="13">
        <f>'RAS-funkcijski'!E141</f>
        <v>4905194.74</v>
      </c>
      <c r="E1435" s="13">
        <v>0</v>
      </c>
      <c r="F1435" s="13">
        <v>0</v>
      </c>
      <c r="G1435" s="14">
        <f t="shared" si="24"/>
        <v>2203168.1646500006</v>
      </c>
      <c r="H1435" s="14">
        <f t="shared" si="27"/>
        <v>0.28999999910593033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718920.08</v>
      </c>
      <c r="D1480" s="6"/>
      <c r="E1480" s="6">
        <v>0</v>
      </c>
      <c r="F1480" s="6">
        <v>0</v>
      </c>
      <c r="G1480" s="7">
        <f t="shared" ref="G1480:G1580" si="34">B1480/1000*C1480</f>
        <v>718.92007999999998</v>
      </c>
      <c r="H1480" s="7">
        <f t="shared" ref="H1480:H1580" si="35">ABS(C1480-ROUND(C1480,0))</f>
        <v>7.9999999958090484E-2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4710160.88</v>
      </c>
      <c r="D1481" s="1">
        <v>0</v>
      </c>
      <c r="E1481" s="1">
        <v>0</v>
      </c>
      <c r="F1481" s="1">
        <v>0</v>
      </c>
      <c r="G1481" s="2">
        <f t="shared" si="34"/>
        <v>9420.3217600000007</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4168881.39</v>
      </c>
      <c r="D1483" s="1">
        <v>0</v>
      </c>
      <c r="E1483" s="1">
        <v>0</v>
      </c>
      <c r="F1483" s="1">
        <v>0</v>
      </c>
      <c r="G1483" s="2">
        <f t="shared" si="34"/>
        <v>16675.525560000002</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1108499.82</v>
      </c>
      <c r="D1484" s="1">
        <v>0</v>
      </c>
      <c r="E1484" s="1">
        <v>0</v>
      </c>
      <c r="F1484" s="1">
        <v>0</v>
      </c>
      <c r="G1484" s="2">
        <f t="shared" si="34"/>
        <v>5542.4991</v>
      </c>
      <c r="H1484" s="2">
        <f t="shared" si="35"/>
        <v>0.17999999993480742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2025640.09</v>
      </c>
      <c r="D1485" s="1">
        <v>0</v>
      </c>
      <c r="E1485" s="1">
        <v>0</v>
      </c>
      <c r="F1485" s="1">
        <v>0</v>
      </c>
      <c r="G1485" s="2">
        <f t="shared" si="34"/>
        <v>12153.840540000001</v>
      </c>
      <c r="H1485" s="2">
        <f t="shared" si="35"/>
        <v>9.0000000083819032E-2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5542.52</v>
      </c>
      <c r="D1486" s="1">
        <v>0</v>
      </c>
      <c r="E1486" s="1">
        <v>0</v>
      </c>
      <c r="F1486" s="1">
        <v>0</v>
      </c>
      <c r="G1486" s="2">
        <f t="shared" si="34"/>
        <v>38.797640000000001</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423990.27</v>
      </c>
      <c r="D1487" s="1">
        <v>0</v>
      </c>
      <c r="E1487" s="1">
        <v>0</v>
      </c>
      <c r="F1487" s="1">
        <v>0</v>
      </c>
      <c r="G1487" s="2">
        <f t="shared" si="34"/>
        <v>3391.9221600000001</v>
      </c>
      <c r="H1487" s="2">
        <f t="shared" si="35"/>
        <v>0.27000000001862645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136863.65</v>
      </c>
      <c r="D1488" s="1">
        <v>0</v>
      </c>
      <c r="E1488" s="1">
        <v>0</v>
      </c>
      <c r="F1488" s="1">
        <v>0</v>
      </c>
      <c r="G1488" s="2">
        <f>B1488/1000*C1488</f>
        <v>1231.7728499999998</v>
      </c>
      <c r="H1488" s="2">
        <f>ABS(C1488-ROUND(C1488,0))</f>
        <v>0.35000000000582077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135395.71</v>
      </c>
      <c r="D1489" s="1">
        <v>0</v>
      </c>
      <c r="E1489" s="1">
        <v>0</v>
      </c>
      <c r="F1489" s="1">
        <v>0</v>
      </c>
      <c r="G1489" s="2">
        <f t="shared" si="34"/>
        <v>1353.9570999999999</v>
      </c>
      <c r="H1489" s="2">
        <f t="shared" si="35"/>
        <v>0.29000000000814907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159034.75</v>
      </c>
      <c r="D1490" s="1">
        <v>0</v>
      </c>
      <c r="E1490" s="1">
        <v>0</v>
      </c>
      <c r="F1490" s="1">
        <v>0</v>
      </c>
      <c r="G1490" s="2">
        <f t="shared" si="34"/>
        <v>1749.3822499999999</v>
      </c>
      <c r="H1490" s="2">
        <f t="shared" si="35"/>
        <v>0.25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173914.58</v>
      </c>
      <c r="D1491" s="1">
        <v>0</v>
      </c>
      <c r="E1491" s="1">
        <v>0</v>
      </c>
      <c r="F1491" s="1">
        <v>0</v>
      </c>
      <c r="G1491" s="2">
        <f t="shared" si="34"/>
        <v>2086.97496</v>
      </c>
      <c r="H1491" s="2">
        <f t="shared" si="35"/>
        <v>0.42000000001280569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485402.98</v>
      </c>
      <c r="D1492" s="1">
        <v>0</v>
      </c>
      <c r="E1492" s="1">
        <v>0</v>
      </c>
      <c r="F1492" s="1">
        <v>0</v>
      </c>
      <c r="G1492" s="2">
        <f t="shared" si="34"/>
        <v>6310.2387399999998</v>
      </c>
      <c r="H1492" s="2">
        <f t="shared" si="35"/>
        <v>2.0000000018626451E-2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55876.51</v>
      </c>
      <c r="D1493" s="1">
        <v>0</v>
      </c>
      <c r="E1493" s="1">
        <v>0</v>
      </c>
      <c r="F1493" s="1">
        <v>0</v>
      </c>
      <c r="G1493" s="2">
        <f t="shared" si="34"/>
        <v>782.27114000000006</v>
      </c>
      <c r="H1493" s="2">
        <f t="shared" si="35"/>
        <v>0.48999999999796273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55876.51</v>
      </c>
      <c r="D1497" s="1">
        <v>0</v>
      </c>
      <c r="E1497" s="1">
        <v>0</v>
      </c>
      <c r="F1497" s="1">
        <v>0</v>
      </c>
      <c r="G1497" s="2">
        <f t="shared" si="34"/>
        <v>1005.7771799999999</v>
      </c>
      <c r="H1497" s="2">
        <f t="shared" si="35"/>
        <v>0.48999999999796273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4660932.5799999991</v>
      </c>
      <c r="D1499" s="1">
        <v>0</v>
      </c>
      <c r="E1499" s="1">
        <v>0</v>
      </c>
      <c r="F1499" s="1">
        <v>0</v>
      </c>
      <c r="G1499" s="2">
        <f t="shared" si="34"/>
        <v>93218.651599999983</v>
      </c>
      <c r="H1499" s="2">
        <f t="shared" si="35"/>
        <v>0.42000000085681677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3977864.7299999995</v>
      </c>
      <c r="D1501" s="1">
        <v>0</v>
      </c>
      <c r="E1501" s="1">
        <v>0</v>
      </c>
      <c r="F1501" s="1">
        <v>0</v>
      </c>
      <c r="G1501" s="2">
        <f t="shared" si="34"/>
        <v>87513.024059999982</v>
      </c>
      <c r="H1501" s="2">
        <f t="shared" si="35"/>
        <v>0.27000000048428774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1079235.67</v>
      </c>
      <c r="D1502" s="1">
        <v>0</v>
      </c>
      <c r="E1502" s="1">
        <v>0</v>
      </c>
      <c r="F1502" s="1">
        <v>0</v>
      </c>
      <c r="G1502" s="2">
        <f t="shared" si="34"/>
        <v>24822.420409999999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1853882.18</v>
      </c>
      <c r="D1503" s="1">
        <v>0</v>
      </c>
      <c r="E1503" s="1">
        <v>0</v>
      </c>
      <c r="F1503" s="1">
        <v>0</v>
      </c>
      <c r="G1503" s="2">
        <f t="shared" si="34"/>
        <v>44493.172319999998</v>
      </c>
      <c r="H1503" s="2">
        <f t="shared" si="35"/>
        <v>0.17999999993480742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7360.35</v>
      </c>
      <c r="D1504" s="1">
        <v>0</v>
      </c>
      <c r="E1504" s="1">
        <v>0</v>
      </c>
      <c r="F1504" s="1">
        <v>0</v>
      </c>
      <c r="G1504" s="2">
        <f t="shared" si="34"/>
        <v>184.00875000000002</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424079.58</v>
      </c>
      <c r="D1505" s="1">
        <v>0</v>
      </c>
      <c r="E1505" s="1">
        <v>0</v>
      </c>
      <c r="F1505" s="1">
        <v>0</v>
      </c>
      <c r="G1505" s="2">
        <f t="shared" si="34"/>
        <v>11026.069079999999</v>
      </c>
      <c r="H1505" s="2">
        <f t="shared" si="35"/>
        <v>0.41999999998370185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132015.26999999999</v>
      </c>
      <c r="D1506" s="1">
        <v>0</v>
      </c>
      <c r="E1506" s="1">
        <v>0</v>
      </c>
      <c r="F1506" s="1">
        <v>0</v>
      </c>
      <c r="G1506" s="2">
        <f>B1506/1000*C1506</f>
        <v>3564.4122899999998</v>
      </c>
      <c r="H1506" s="2">
        <f>ABS(C1506-ROUND(C1506,0))</f>
        <v>0.26999999998952262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140986.13</v>
      </c>
      <c r="D1507" s="1">
        <v>0</v>
      </c>
      <c r="E1507" s="1">
        <v>0</v>
      </c>
      <c r="F1507" s="1">
        <v>0</v>
      </c>
      <c r="G1507" s="2">
        <f t="shared" si="34"/>
        <v>3947.6116400000001</v>
      </c>
      <c r="H1507" s="2">
        <f t="shared" si="35"/>
        <v>0.13000000000465661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156374.75</v>
      </c>
      <c r="D1508" s="1">
        <v>0</v>
      </c>
      <c r="E1508" s="1">
        <v>0</v>
      </c>
      <c r="F1508" s="1">
        <v>0</v>
      </c>
      <c r="G1508" s="2">
        <f t="shared" si="34"/>
        <v>4534.8677500000003</v>
      </c>
      <c r="H1508" s="2">
        <f t="shared" si="35"/>
        <v>0.25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183930.8</v>
      </c>
      <c r="D1509" s="1">
        <v>0</v>
      </c>
      <c r="E1509" s="1">
        <v>0</v>
      </c>
      <c r="F1509" s="1">
        <v>0</v>
      </c>
      <c r="G1509" s="2">
        <f t="shared" si="34"/>
        <v>5517.9239999999991</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552530.29</v>
      </c>
      <c r="D1510" s="1">
        <v>0</v>
      </c>
      <c r="E1510" s="1">
        <v>0</v>
      </c>
      <c r="F1510" s="1">
        <v>0</v>
      </c>
      <c r="G1510" s="2">
        <f t="shared" si="34"/>
        <v>17128.438990000002</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130537.56</v>
      </c>
      <c r="D1511" s="1">
        <v>0</v>
      </c>
      <c r="E1511" s="1">
        <v>0</v>
      </c>
      <c r="F1511" s="1">
        <v>0</v>
      </c>
      <c r="G1511" s="2">
        <f t="shared" si="34"/>
        <v>4177.2019200000004</v>
      </c>
      <c r="H1511" s="2">
        <f t="shared" si="35"/>
        <v>0.44000000000232831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130537.56</v>
      </c>
      <c r="D1515" s="1">
        <v>0</v>
      </c>
      <c r="E1515" s="1">
        <v>0</v>
      </c>
      <c r="F1515" s="1">
        <v>0</v>
      </c>
      <c r="G1515" s="2">
        <f t="shared" si="34"/>
        <v>4699.3521599999995</v>
      </c>
      <c r="H1515" s="2">
        <f t="shared" si="35"/>
        <v>0.44000000000232831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768148.38000000082</v>
      </c>
      <c r="D1517" s="1">
        <v>0</v>
      </c>
      <c r="E1517" s="1">
        <v>0</v>
      </c>
      <c r="F1517" s="1">
        <v>0</v>
      </c>
      <c r="G1517" s="2">
        <f t="shared" si="34"/>
        <v>29189.638440000032</v>
      </c>
      <c r="H1517" s="2">
        <f t="shared" si="35"/>
        <v>0.38000000081956387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768148.38000000012</v>
      </c>
      <c r="D1576" s="1">
        <v>0</v>
      </c>
      <c r="E1576" s="1">
        <v>0</v>
      </c>
      <c r="F1576" s="1">
        <v>0</v>
      </c>
      <c r="G1576" s="2">
        <f t="shared" si="34"/>
        <v>74510.392860000007</v>
      </c>
      <c r="H1576" s="2">
        <f t="shared" si="35"/>
        <v>0.38000000012107193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284729.78000000003</v>
      </c>
      <c r="D1578" s="1">
        <v>0</v>
      </c>
      <c r="E1578" s="1">
        <v>0</v>
      </c>
      <c r="F1578" s="1">
        <v>0</v>
      </c>
      <c r="G1578" s="2">
        <f t="shared" si="34"/>
        <v>28188.248220000005</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26098.89</v>
      </c>
      <c r="D1579" s="1">
        <v>0</v>
      </c>
      <c r="E1579" s="1">
        <v>0</v>
      </c>
      <c r="F1579" s="1">
        <v>0</v>
      </c>
      <c r="G1579" s="2">
        <f t="shared" si="34"/>
        <v>2609.8890000000001</v>
      </c>
      <c r="H1579" s="2">
        <f t="shared" si="35"/>
        <v>0.11000000000058208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457319.71</v>
      </c>
      <c r="D1580" s="13">
        <v>0</v>
      </c>
      <c r="E1580" s="13">
        <v>0</v>
      </c>
      <c r="F1580" s="13">
        <v>0</v>
      </c>
      <c r="G1580" s="14">
        <f t="shared" si="34"/>
        <v>46189.290710000008</v>
      </c>
      <c r="H1580" s="14">
        <f t="shared" si="35"/>
        <v>0.28999999997904524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31544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6280623.6300000008</v>
      </c>
      <c r="I16" s="170">
        <f>'PR-RAS'!E6</f>
        <v>5510006.0300000012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5253289.0299999993</v>
      </c>
      <c r="I17" s="170">
        <f>'PR-RAS'!E151</f>
        <v>4390136.8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348413.20000000077</v>
      </c>
      <c r="I18" s="170">
        <f>'PR-RAS'!E645</f>
        <v>1037909.9100000008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13716329.230000002</v>
      </c>
      <c r="I20" s="173">
        <f>BILANCA!E7</f>
        <v>13265494.609999999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2129324.86</v>
      </c>
      <c r="I21" s="175">
        <f>BILANCA!E68</f>
        <v>3023248.3000000003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718919.6</v>
      </c>
      <c r="I22" s="175">
        <f>BILANCA!E176</f>
        <v>768148.38000000012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15126734.489999998</v>
      </c>
      <c r="I23" s="177">
        <f>BILANCA!E237</f>
        <v>15520594.529999999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820694.82</v>
      </c>
      <c r="I24" s="173">
        <f>'RAS-funkcijski'!E5</f>
        <v>976475.84000000008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1021124.2</v>
      </c>
      <c r="I25" s="175">
        <f>'RAS-funkcijski'!E35</f>
        <v>625740.14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768400.54999999993</v>
      </c>
      <c r="I27" s="175">
        <f>'RAS-funkcijski'!E114</f>
        <v>1050483.6599999999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6271129.9700000007</v>
      </c>
      <c r="I28" s="179">
        <f>'RAS-funkcijski'!E141</f>
        <v>4905194.74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718920.08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768148.38000000082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768148.38000000012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6280623.6300000008</v>
      </c>
      <c r="E6" s="51">
        <f>E7+E44+E50+E82+E106+E124+E133+E139</f>
        <v>5510006.0300000012</v>
      </c>
      <c r="F6" s="52">
        <f t="shared" ref="F6:F131" si="0">IF(D6&lt;&gt;0,IF(E6/D6&gt;=100,"&gt;&gt;100",E6/D6*100),"-")</f>
        <v>87.730237546490272</v>
      </c>
    </row>
    <row r="7" spans="1:25" ht="12.75" customHeight="1" x14ac:dyDescent="0.2">
      <c r="A7" s="53">
        <v>61</v>
      </c>
      <c r="B7" s="294" t="s">
        <v>60</v>
      </c>
      <c r="C7" s="50" t="s">
        <v>61</v>
      </c>
      <c r="D7" s="51">
        <f t="shared" ref="D7:E7" si="1">D8+D17+D23+D29+D37+D40</f>
        <v>2300511.5</v>
      </c>
      <c r="E7" s="51">
        <f t="shared" si="1"/>
        <v>3014042.8300000005</v>
      </c>
      <c r="F7" s="52">
        <f t="shared" si="0"/>
        <v>131.0162035703799</v>
      </c>
    </row>
    <row r="8" spans="1:25" ht="12.75" customHeight="1" x14ac:dyDescent="0.2">
      <c r="A8" s="53">
        <v>611</v>
      </c>
      <c r="B8" s="85" t="s">
        <v>62</v>
      </c>
      <c r="C8" s="50" t="s">
        <v>63</v>
      </c>
      <c r="D8" s="51">
        <f t="shared" ref="D8:E8" si="2">SUM(D9:D14)-D15-D16</f>
        <v>2206135.2400000002</v>
      </c>
      <c r="E8" s="51">
        <f t="shared" si="2"/>
        <v>2900401.9800000004</v>
      </c>
      <c r="F8" s="52">
        <f t="shared" si="0"/>
        <v>131.46981777962083</v>
      </c>
    </row>
    <row r="9" spans="1:25" ht="12.75" customHeight="1" x14ac:dyDescent="0.2">
      <c r="A9" s="53">
        <v>6111</v>
      </c>
      <c r="B9" s="85" t="s">
        <v>64</v>
      </c>
      <c r="C9" s="50" t="s">
        <v>65</v>
      </c>
      <c r="D9" s="242">
        <v>2240264.84</v>
      </c>
      <c r="E9" s="242">
        <v>3011338.61</v>
      </c>
      <c r="F9" s="52">
        <f t="shared" si="0"/>
        <v>134.4188667443444</v>
      </c>
    </row>
    <row r="10" spans="1:25" ht="12.75" customHeight="1" x14ac:dyDescent="0.2">
      <c r="A10" s="53">
        <v>6112</v>
      </c>
      <c r="B10" s="85" t="s">
        <v>66</v>
      </c>
      <c r="C10" s="50" t="s">
        <v>67</v>
      </c>
      <c r="D10" s="242">
        <v>110152.16</v>
      </c>
      <c r="E10" s="242">
        <v>117446.89</v>
      </c>
      <c r="F10" s="52">
        <f t="shared" si="0"/>
        <v>106.62241212519119</v>
      </c>
    </row>
    <row r="11" spans="1:25" ht="12.75" customHeight="1" x14ac:dyDescent="0.2">
      <c r="A11" s="53">
        <v>6113</v>
      </c>
      <c r="B11" s="85" t="s">
        <v>68</v>
      </c>
      <c r="C11" s="50" t="s">
        <v>69</v>
      </c>
      <c r="D11" s="242">
        <v>48745.43</v>
      </c>
      <c r="E11" s="242">
        <v>57575.23</v>
      </c>
      <c r="F11" s="52">
        <f t="shared" si="0"/>
        <v>118.11410833795087</v>
      </c>
    </row>
    <row r="12" spans="1:25" ht="12.75" customHeight="1" x14ac:dyDescent="0.2">
      <c r="A12" s="53">
        <v>6114</v>
      </c>
      <c r="B12" s="85" t="s">
        <v>70</v>
      </c>
      <c r="C12" s="50" t="s">
        <v>71</v>
      </c>
      <c r="D12" s="242">
        <v>87296.72</v>
      </c>
      <c r="E12" s="242">
        <v>64755.18</v>
      </c>
      <c r="F12" s="52">
        <f t="shared" si="0"/>
        <v>74.178250912519957</v>
      </c>
    </row>
    <row r="13" spans="1:25" ht="12.75" customHeight="1" x14ac:dyDescent="0.2">
      <c r="A13" s="53">
        <v>6115</v>
      </c>
      <c r="B13" s="85" t="s">
        <v>72</v>
      </c>
      <c r="C13" s="50" t="s">
        <v>73</v>
      </c>
      <c r="D13" s="242">
        <v>72504.73</v>
      </c>
      <c r="E13" s="242">
        <v>76390.14</v>
      </c>
      <c r="F13" s="52">
        <f t="shared" si="0"/>
        <v>105.358836589006</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352828.64</v>
      </c>
      <c r="E15" s="242">
        <v>427104.07</v>
      </c>
      <c r="F15" s="52">
        <f t="shared" si="0"/>
        <v>121.05141748130197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67400.55</v>
      </c>
      <c r="E23" s="51">
        <f t="shared" si="4"/>
        <v>80401.609999999986</v>
      </c>
      <c r="F23" s="52">
        <f t="shared" si="0"/>
        <v>119.28924912333798</v>
      </c>
    </row>
    <row r="24" spans="1:6" ht="12.75" customHeight="1" x14ac:dyDescent="0.2">
      <c r="A24" s="53">
        <v>6131</v>
      </c>
      <c r="B24" s="85" t="s">
        <v>94</v>
      </c>
      <c r="C24" s="50" t="s">
        <v>95</v>
      </c>
      <c r="D24" s="242">
        <v>5599.09</v>
      </c>
      <c r="E24" s="242">
        <v>7909.82</v>
      </c>
      <c r="F24" s="52">
        <f t="shared" si="0"/>
        <v>141.2697420473684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61801.46</v>
      </c>
      <c r="E27" s="242">
        <v>72491.789999999994</v>
      </c>
      <c r="F27" s="52">
        <f t="shared" si="0"/>
        <v>117.29785995347035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26975.71</v>
      </c>
      <c r="E29" s="51">
        <f t="shared" si="5"/>
        <v>33239.24</v>
      </c>
      <c r="F29" s="52">
        <f t="shared" si="0"/>
        <v>123.21914789267827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26797.040000000001</v>
      </c>
      <c r="E31" s="242">
        <v>32980.43</v>
      </c>
      <c r="F31" s="52">
        <f t="shared" si="0"/>
        <v>123.07489931723804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178.67</v>
      </c>
      <c r="E33" s="242">
        <v>258.81</v>
      </c>
      <c r="F33" s="52">
        <f t="shared" si="0"/>
        <v>144.85364079028378</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3563264.34</v>
      </c>
      <c r="E50" s="51">
        <f>E51+E54+E59+E62+E65+E68+E71+E74+E77</f>
        <v>1932971.88</v>
      </c>
      <c r="F50" s="52">
        <f t="shared" si="0"/>
        <v>54.247220962562658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7930</v>
      </c>
      <c r="E54" s="51">
        <f t="shared" si="11"/>
        <v>0</v>
      </c>
      <c r="F54" s="52">
        <f t="shared" si="0"/>
        <v>0</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7930</v>
      </c>
      <c r="E57" s="242">
        <v>0</v>
      </c>
      <c r="F57" s="52">
        <f t="shared" si="0"/>
        <v>0</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1362898.73</v>
      </c>
      <c r="E59" s="51">
        <f t="shared" si="12"/>
        <v>1792012.19</v>
      </c>
      <c r="F59" s="52">
        <f t="shared" si="0"/>
        <v>131.48535181333685</v>
      </c>
    </row>
    <row r="60" spans="1:6" ht="24" x14ac:dyDescent="0.2">
      <c r="A60" s="53">
        <v>6331</v>
      </c>
      <c r="B60" s="86" t="s">
        <v>166</v>
      </c>
      <c r="C60" s="50" t="s">
        <v>167</v>
      </c>
      <c r="D60" s="242">
        <v>1358252.59</v>
      </c>
      <c r="E60" s="242">
        <v>1565739.51</v>
      </c>
      <c r="F60" s="52">
        <f t="shared" si="0"/>
        <v>115.27601872638431</v>
      </c>
    </row>
    <row r="61" spans="1:6" ht="24" x14ac:dyDescent="0.2">
      <c r="A61" s="53">
        <v>6332</v>
      </c>
      <c r="B61" s="86" t="s">
        <v>168</v>
      </c>
      <c r="C61" s="50" t="s">
        <v>169</v>
      </c>
      <c r="D61" s="242">
        <v>4646.1400000000003</v>
      </c>
      <c r="E61" s="242">
        <v>226272.68</v>
      </c>
      <c r="F61" s="52">
        <f t="shared" si="0"/>
        <v>4870.1218646015823</v>
      </c>
    </row>
    <row r="62" spans="1:6" ht="12.75" customHeight="1" x14ac:dyDescent="0.2">
      <c r="A62" s="53">
        <v>634</v>
      </c>
      <c r="B62" s="85" t="s">
        <v>170</v>
      </c>
      <c r="C62" s="50" t="s">
        <v>171</v>
      </c>
      <c r="D62" s="51">
        <f t="shared" ref="D62:E62" si="13">SUM(D63:D64)</f>
        <v>146371.13</v>
      </c>
      <c r="E62" s="51">
        <f t="shared" si="13"/>
        <v>140959.69</v>
      </c>
      <c r="F62" s="52">
        <f t="shared" si="0"/>
        <v>96.302932142424538</v>
      </c>
    </row>
    <row r="63" spans="1:6" ht="12.75" customHeight="1" x14ac:dyDescent="0.2">
      <c r="A63" s="53">
        <v>6341</v>
      </c>
      <c r="B63" s="85" t="s">
        <v>172</v>
      </c>
      <c r="C63" s="50" t="s">
        <v>173</v>
      </c>
      <c r="D63" s="242">
        <v>146371.13</v>
      </c>
      <c r="E63" s="242">
        <v>140959.69</v>
      </c>
      <c r="F63" s="52">
        <f t="shared" si="0"/>
        <v>96.302932142424538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7100</v>
      </c>
      <c r="E68" s="51">
        <f t="shared" si="15"/>
        <v>0</v>
      </c>
      <c r="F68" s="52">
        <f t="shared" si="0"/>
        <v>0</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7100</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2038964.48</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2038964.48</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72581.16</v>
      </c>
      <c r="E82" s="51">
        <f t="shared" si="19"/>
        <v>134489.24</v>
      </c>
      <c r="F82" s="52">
        <f t="shared" si="0"/>
        <v>185.2949718632218</v>
      </c>
    </row>
    <row r="83" spans="1:6" ht="12.75" customHeight="1" x14ac:dyDescent="0.2">
      <c r="A83" s="53">
        <v>641</v>
      </c>
      <c r="B83" s="85" t="s">
        <v>212</v>
      </c>
      <c r="C83" s="50" t="s">
        <v>213</v>
      </c>
      <c r="D83" s="51">
        <f t="shared" ref="D83:E83" si="20">SUM(D84:D90)</f>
        <v>8731.49</v>
      </c>
      <c r="E83" s="51">
        <f t="shared" si="20"/>
        <v>11622.08</v>
      </c>
      <c r="F83" s="52">
        <f t="shared" si="0"/>
        <v>133.10534628110437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7731.05</v>
      </c>
      <c r="E85" s="242">
        <v>11622.08</v>
      </c>
      <c r="F85" s="52">
        <f t="shared" si="0"/>
        <v>150.32990344131781</v>
      </c>
    </row>
    <row r="86" spans="1:6" ht="12.75" customHeight="1" x14ac:dyDescent="0.2">
      <c r="A86" s="53">
        <v>6414</v>
      </c>
      <c r="B86" s="85" t="s">
        <v>218</v>
      </c>
      <c r="C86" s="50" t="s">
        <v>219</v>
      </c>
      <c r="D86" s="242">
        <v>1000.44</v>
      </c>
      <c r="E86" s="242">
        <v>0</v>
      </c>
      <c r="F86" s="52">
        <f t="shared" si="0"/>
        <v>0</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63849.67</v>
      </c>
      <c r="E91" s="51">
        <f t="shared" si="21"/>
        <v>122867.16</v>
      </c>
      <c r="F91" s="52">
        <f t="shared" si="0"/>
        <v>192.43194209147831</v>
      </c>
    </row>
    <row r="92" spans="1:6" ht="12.75" customHeight="1" x14ac:dyDescent="0.2">
      <c r="A92" s="53">
        <v>6421</v>
      </c>
      <c r="B92" s="85" t="s">
        <v>230</v>
      </c>
      <c r="C92" s="50" t="s">
        <v>231</v>
      </c>
      <c r="D92" s="242">
        <v>1725.4</v>
      </c>
      <c r="E92" s="242">
        <v>78249.25</v>
      </c>
      <c r="F92" s="52">
        <f t="shared" si="0"/>
        <v>4535.1367798771298</v>
      </c>
    </row>
    <row r="93" spans="1:6" ht="12.75" customHeight="1" x14ac:dyDescent="0.2">
      <c r="A93" s="53">
        <v>6422</v>
      </c>
      <c r="B93" s="85" t="s">
        <v>232</v>
      </c>
      <c r="C93" s="50" t="s">
        <v>233</v>
      </c>
      <c r="D93" s="242">
        <v>7835.1</v>
      </c>
      <c r="E93" s="242">
        <v>31825.11</v>
      </c>
      <c r="F93" s="52">
        <f t="shared" si="0"/>
        <v>406.18639200520732</v>
      </c>
    </row>
    <row r="94" spans="1:6" ht="12.75" customHeight="1" x14ac:dyDescent="0.2">
      <c r="A94" s="53">
        <v>6423</v>
      </c>
      <c r="B94" s="85" t="s">
        <v>234</v>
      </c>
      <c r="C94" s="50" t="s">
        <v>235</v>
      </c>
      <c r="D94" s="242">
        <v>52756.65</v>
      </c>
      <c r="E94" s="242">
        <v>11173.5</v>
      </c>
      <c r="F94" s="52">
        <f t="shared" si="0"/>
        <v>21.17932052167831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1532.52</v>
      </c>
      <c r="E97" s="242">
        <v>1619.3</v>
      </c>
      <c r="F97" s="52">
        <f t="shared" si="0"/>
        <v>105.6625688408634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305832.28000000003</v>
      </c>
      <c r="E106" s="51">
        <f t="shared" si="23"/>
        <v>350446.33999999997</v>
      </c>
      <c r="F106" s="52">
        <f t="shared" si="0"/>
        <v>114.58775378452528</v>
      </c>
    </row>
    <row r="107" spans="1:6" ht="12.75" customHeight="1" x14ac:dyDescent="0.2">
      <c r="A107" s="53">
        <v>651</v>
      </c>
      <c r="B107" s="85" t="s">
        <v>260</v>
      </c>
      <c r="C107" s="50" t="s">
        <v>261</v>
      </c>
      <c r="D107" s="51">
        <f t="shared" ref="D107:E107" si="24">SUM(D108:D111)</f>
        <v>1342.97</v>
      </c>
      <c r="E107" s="51">
        <f t="shared" si="24"/>
        <v>339.84</v>
      </c>
      <c r="F107" s="52">
        <f t="shared" si="0"/>
        <v>25.305107336723825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21.23</v>
      </c>
      <c r="F109" s="52" t="str">
        <f t="shared" si="0"/>
        <v>-</v>
      </c>
    </row>
    <row r="110" spans="1:6" ht="12.75" customHeight="1" x14ac:dyDescent="0.2">
      <c r="A110" s="53">
        <v>6513</v>
      </c>
      <c r="B110" s="85" t="s">
        <v>266</v>
      </c>
      <c r="C110" s="50" t="s">
        <v>267</v>
      </c>
      <c r="D110" s="242">
        <v>53.46</v>
      </c>
      <c r="E110" s="242">
        <v>60.79</v>
      </c>
      <c r="F110" s="52">
        <f t="shared" si="0"/>
        <v>113.71118593340815</v>
      </c>
    </row>
    <row r="111" spans="1:6" ht="12.75" customHeight="1" x14ac:dyDescent="0.2">
      <c r="A111" s="53">
        <v>6514</v>
      </c>
      <c r="B111" s="85" t="s">
        <v>268</v>
      </c>
      <c r="C111" s="50" t="s">
        <v>269</v>
      </c>
      <c r="D111" s="242">
        <v>1289.51</v>
      </c>
      <c r="E111" s="242">
        <v>257.82</v>
      </c>
      <c r="F111" s="52">
        <f t="shared" si="0"/>
        <v>19.993640995416865</v>
      </c>
    </row>
    <row r="112" spans="1:6" ht="12.75" customHeight="1" x14ac:dyDescent="0.2">
      <c r="A112" s="53">
        <v>652</v>
      </c>
      <c r="B112" s="85" t="s">
        <v>270</v>
      </c>
      <c r="C112" s="50" t="s">
        <v>271</v>
      </c>
      <c r="D112" s="51">
        <f t="shared" ref="D112:E112" si="25">SUM(D113:D119)</f>
        <v>181340.24</v>
      </c>
      <c r="E112" s="51">
        <f t="shared" si="25"/>
        <v>215876.72999999998</v>
      </c>
      <c r="F112" s="52">
        <f t="shared" si="0"/>
        <v>119.04513306037315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4182.55</v>
      </c>
      <c r="F114" s="52" t="str">
        <f t="shared" si="0"/>
        <v>-</v>
      </c>
    </row>
    <row r="115" spans="1:6" ht="12.75" customHeight="1" x14ac:dyDescent="0.2">
      <c r="A115" s="53">
        <v>6524</v>
      </c>
      <c r="B115" s="85" t="s">
        <v>276</v>
      </c>
      <c r="C115" s="50" t="s">
        <v>277</v>
      </c>
      <c r="D115" s="242">
        <v>16067.6</v>
      </c>
      <c r="E115" s="242">
        <v>16823.02</v>
      </c>
      <c r="F115" s="52">
        <f t="shared" si="0"/>
        <v>104.70151111553685</v>
      </c>
    </row>
    <row r="116" spans="1:6" ht="12.75" customHeight="1" x14ac:dyDescent="0.2">
      <c r="A116" s="53">
        <v>6525</v>
      </c>
      <c r="B116" s="85" t="s">
        <v>278</v>
      </c>
      <c r="C116" s="50" t="s">
        <v>279</v>
      </c>
      <c r="D116" s="242">
        <v>1468.01</v>
      </c>
      <c r="E116" s="242">
        <v>21096.54</v>
      </c>
      <c r="F116" s="52">
        <f t="shared" si="0"/>
        <v>1437.0842160475745</v>
      </c>
    </row>
    <row r="117" spans="1:6" ht="12.75" customHeight="1" x14ac:dyDescent="0.2">
      <c r="A117" s="53">
        <v>6526</v>
      </c>
      <c r="B117" s="85" t="s">
        <v>280</v>
      </c>
      <c r="C117" s="50" t="s">
        <v>281</v>
      </c>
      <c r="D117" s="242">
        <v>163804.63</v>
      </c>
      <c r="E117" s="242">
        <v>173774.62</v>
      </c>
      <c r="F117" s="52">
        <f t="shared" si="0"/>
        <v>106.08651293922522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123149.07</v>
      </c>
      <c r="E120" s="51">
        <f t="shared" si="26"/>
        <v>134229.76999999999</v>
      </c>
      <c r="F120" s="52">
        <f t="shared" si="0"/>
        <v>108.99779429921799</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123149.07</v>
      </c>
      <c r="E122" s="242">
        <v>134229.76999999999</v>
      </c>
      <c r="F122" s="52">
        <f t="shared" si="0"/>
        <v>108.99779429921799</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17038.98</v>
      </c>
      <c r="E124" s="51">
        <f t="shared" si="27"/>
        <v>8878.8799999999992</v>
      </c>
      <c r="F124" s="52">
        <f t="shared" si="0"/>
        <v>52.109222500407881</v>
      </c>
    </row>
    <row r="125" spans="1:6" ht="12.75" customHeight="1" x14ac:dyDescent="0.2">
      <c r="A125" s="53">
        <v>661</v>
      </c>
      <c r="B125" s="86" t="s">
        <v>296</v>
      </c>
      <c r="C125" s="50" t="s">
        <v>297</v>
      </c>
      <c r="D125" s="51">
        <f t="shared" ref="D125:E125" si="28">SUM(D126:D127)</f>
        <v>17038.98</v>
      </c>
      <c r="E125" s="51">
        <f t="shared" si="28"/>
        <v>8378.8799999999992</v>
      </c>
      <c r="F125" s="52">
        <f t="shared" si="0"/>
        <v>49.174774546363686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17038.98</v>
      </c>
      <c r="E127" s="242">
        <v>8378.8799999999992</v>
      </c>
      <c r="F127" s="52">
        <f t="shared" si="0"/>
        <v>49.174774546363686</v>
      </c>
    </row>
    <row r="128" spans="1:6" ht="24" x14ac:dyDescent="0.2">
      <c r="A128" s="53">
        <v>663</v>
      </c>
      <c r="B128" s="231" t="s">
        <v>302</v>
      </c>
      <c r="C128" s="50" t="s">
        <v>303</v>
      </c>
      <c r="D128" s="51">
        <f t="shared" ref="D128:E128" si="29">SUM(D129:D132)</f>
        <v>0</v>
      </c>
      <c r="E128" s="51">
        <f t="shared" si="29"/>
        <v>500</v>
      </c>
      <c r="F128" s="52" t="str">
        <f t="shared" si="0"/>
        <v>-</v>
      </c>
    </row>
    <row r="129" spans="1:6" ht="12.75" customHeight="1" x14ac:dyDescent="0.2">
      <c r="A129" s="53">
        <v>6631</v>
      </c>
      <c r="B129" s="86" t="s">
        <v>304</v>
      </c>
      <c r="C129" s="50" t="s">
        <v>305</v>
      </c>
      <c r="D129" s="242">
        <v>0</v>
      </c>
      <c r="E129" s="242">
        <v>500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21395.370000000003</v>
      </c>
      <c r="E139" s="51">
        <f t="shared" si="33"/>
        <v>69176.86</v>
      </c>
      <c r="F139" s="52">
        <f t="shared" si="31"/>
        <v>323.3263084489775</v>
      </c>
    </row>
    <row r="140" spans="1:6" ht="12.75" customHeight="1" x14ac:dyDescent="0.2">
      <c r="A140" s="53">
        <v>681</v>
      </c>
      <c r="B140" s="85" t="s">
        <v>326</v>
      </c>
      <c r="C140" s="50" t="s">
        <v>327</v>
      </c>
      <c r="D140" s="51">
        <f t="shared" ref="D140:E140" si="34">SUM(D141:D149)</f>
        <v>538.15</v>
      </c>
      <c r="E140" s="51">
        <f t="shared" si="34"/>
        <v>679.13</v>
      </c>
      <c r="F140" s="52">
        <f t="shared" si="31"/>
        <v>126.19715692650747</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538.15</v>
      </c>
      <c r="E149" s="242">
        <v>679.13</v>
      </c>
      <c r="F149" s="52">
        <f t="shared" si="31"/>
        <v>126.19715692650747</v>
      </c>
    </row>
    <row r="150" spans="1:6" ht="12.75" customHeight="1" x14ac:dyDescent="0.2">
      <c r="A150" s="53">
        <v>683</v>
      </c>
      <c r="B150" s="85" t="s">
        <v>346</v>
      </c>
      <c r="C150" s="50" t="s">
        <v>347</v>
      </c>
      <c r="D150" s="242">
        <v>20857.22</v>
      </c>
      <c r="E150" s="242">
        <v>68497.73</v>
      </c>
      <c r="F150" s="52">
        <f t="shared" si="31"/>
        <v>328.41255929601351</v>
      </c>
    </row>
    <row r="151" spans="1:6" ht="12.75" customHeight="1" x14ac:dyDescent="0.2">
      <c r="A151" s="53">
        <v>3</v>
      </c>
      <c r="B151" s="85" t="s">
        <v>348</v>
      </c>
      <c r="C151" s="50" t="s">
        <v>56</v>
      </c>
      <c r="D151" s="51">
        <f t="shared" ref="D151:E151" si="35">D152+D163+D196+D215+D224+D252+D263</f>
        <v>5253289.0299999993</v>
      </c>
      <c r="E151" s="51">
        <f t="shared" si="35"/>
        <v>4390136.8</v>
      </c>
      <c r="F151" s="52">
        <f t="shared" si="31"/>
        <v>83.569298679916727</v>
      </c>
    </row>
    <row r="152" spans="1:6" ht="12.75" customHeight="1" x14ac:dyDescent="0.2">
      <c r="A152" s="53">
        <v>31</v>
      </c>
      <c r="B152" s="85" t="s">
        <v>349</v>
      </c>
      <c r="C152" s="50" t="s">
        <v>350</v>
      </c>
      <c r="D152" s="51">
        <f t="shared" ref="D152:E152" si="36">D153+D158+D159</f>
        <v>840966.37</v>
      </c>
      <c r="E152" s="51">
        <f t="shared" si="36"/>
        <v>1098950.3899999999</v>
      </c>
      <c r="F152" s="52">
        <f t="shared" si="31"/>
        <v>130.67709116596421</v>
      </c>
    </row>
    <row r="153" spans="1:6" ht="12.75" customHeight="1" x14ac:dyDescent="0.2">
      <c r="A153" s="53">
        <v>311</v>
      </c>
      <c r="B153" s="85" t="s">
        <v>351</v>
      </c>
      <c r="C153" s="50" t="s">
        <v>352</v>
      </c>
      <c r="D153" s="51">
        <f t="shared" ref="D153:E153" si="37">SUM(D154:D157)</f>
        <v>692683.68</v>
      </c>
      <c r="E153" s="51">
        <f t="shared" si="37"/>
        <v>851879.5</v>
      </c>
      <c r="F153" s="52">
        <f t="shared" si="31"/>
        <v>122.98247015145498</v>
      </c>
    </row>
    <row r="154" spans="1:6" ht="12.75" customHeight="1" x14ac:dyDescent="0.2">
      <c r="A154" s="53">
        <v>3111</v>
      </c>
      <c r="B154" s="85" t="s">
        <v>353</v>
      </c>
      <c r="C154" s="50" t="s">
        <v>354</v>
      </c>
      <c r="D154" s="242">
        <v>692683.68</v>
      </c>
      <c r="E154" s="242">
        <v>851879.5</v>
      </c>
      <c r="F154" s="52">
        <f t="shared" si="31"/>
        <v>122.98247015145498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39880.080000000002</v>
      </c>
      <c r="E158" s="242">
        <v>71443.59</v>
      </c>
      <c r="F158" s="52">
        <f t="shared" si="31"/>
        <v>179.14605487250776</v>
      </c>
    </row>
    <row r="159" spans="1:6" ht="12.75" customHeight="1" x14ac:dyDescent="0.2">
      <c r="A159" s="53">
        <v>313</v>
      </c>
      <c r="B159" s="85" t="s">
        <v>363</v>
      </c>
      <c r="C159" s="50" t="s">
        <v>364</v>
      </c>
      <c r="D159" s="51">
        <f t="shared" ref="D159:E159" si="38">SUM(D160:D162)</f>
        <v>108402.61</v>
      </c>
      <c r="E159" s="51">
        <f t="shared" si="38"/>
        <v>175627.3</v>
      </c>
      <c r="F159" s="52">
        <f t="shared" si="31"/>
        <v>162.01390353977638</v>
      </c>
    </row>
    <row r="160" spans="1:6" ht="12.75" customHeight="1" x14ac:dyDescent="0.2">
      <c r="A160" s="53">
        <v>3131</v>
      </c>
      <c r="B160" s="85" t="s">
        <v>142</v>
      </c>
      <c r="C160" s="50" t="s">
        <v>365</v>
      </c>
      <c r="D160" s="242">
        <v>0</v>
      </c>
      <c r="E160" s="242">
        <v>34262.53</v>
      </c>
      <c r="F160" s="52" t="str">
        <f t="shared" si="31"/>
        <v>-</v>
      </c>
    </row>
    <row r="161" spans="1:6" ht="12.75" customHeight="1" x14ac:dyDescent="0.2">
      <c r="A161" s="53">
        <v>3132</v>
      </c>
      <c r="B161" s="85" t="s">
        <v>366</v>
      </c>
      <c r="C161" s="50" t="s">
        <v>367</v>
      </c>
      <c r="D161" s="242">
        <v>108402.61</v>
      </c>
      <c r="E161" s="242">
        <v>141364.76999999999</v>
      </c>
      <c r="F161" s="52">
        <f t="shared" si="31"/>
        <v>130.40716455074281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3358052.2599999993</v>
      </c>
      <c r="E163" s="51">
        <f t="shared" si="39"/>
        <v>2069670.76</v>
      </c>
      <c r="F163" s="52">
        <f t="shared" si="31"/>
        <v>61.63307178548795</v>
      </c>
    </row>
    <row r="164" spans="1:6" ht="12.75" customHeight="1" x14ac:dyDescent="0.2">
      <c r="A164" s="53">
        <v>321</v>
      </c>
      <c r="B164" s="85" t="s">
        <v>372</v>
      </c>
      <c r="C164" s="50" t="s">
        <v>373</v>
      </c>
      <c r="D164" s="51">
        <f t="shared" ref="D164:E164" si="40">SUM(D165:D168)</f>
        <v>42006.94</v>
      </c>
      <c r="E164" s="51">
        <f t="shared" si="40"/>
        <v>45021.32</v>
      </c>
      <c r="F164" s="52">
        <f t="shared" si="31"/>
        <v>107.1759095044771</v>
      </c>
    </row>
    <row r="165" spans="1:6" ht="12.75" customHeight="1" x14ac:dyDescent="0.2">
      <c r="A165" s="53">
        <v>3211</v>
      </c>
      <c r="B165" s="85" t="s">
        <v>374</v>
      </c>
      <c r="C165" s="50" t="s">
        <v>375</v>
      </c>
      <c r="D165" s="242">
        <v>3800.21</v>
      </c>
      <c r="E165" s="242">
        <v>1595.29</v>
      </c>
      <c r="F165" s="52">
        <f t="shared" si="31"/>
        <v>41.978995897595134</v>
      </c>
    </row>
    <row r="166" spans="1:6" ht="12.75" customHeight="1" x14ac:dyDescent="0.2">
      <c r="A166" s="53">
        <v>3212</v>
      </c>
      <c r="B166" s="85" t="s">
        <v>376</v>
      </c>
      <c r="C166" s="50" t="s">
        <v>377</v>
      </c>
      <c r="D166" s="242">
        <v>35913.47</v>
      </c>
      <c r="E166" s="242">
        <v>37260.11</v>
      </c>
      <c r="F166" s="52">
        <f t="shared" si="31"/>
        <v>103.74967943782653</v>
      </c>
    </row>
    <row r="167" spans="1:6" ht="12.75" customHeight="1" x14ac:dyDescent="0.2">
      <c r="A167" s="53">
        <v>3213</v>
      </c>
      <c r="B167" s="85" t="s">
        <v>378</v>
      </c>
      <c r="C167" s="50" t="s">
        <v>379</v>
      </c>
      <c r="D167" s="242">
        <v>2293.2600000000002</v>
      </c>
      <c r="E167" s="242">
        <v>4626.0200000000004</v>
      </c>
      <c r="F167" s="52">
        <f t="shared" si="31"/>
        <v>201.72243879891508</v>
      </c>
    </row>
    <row r="168" spans="1:6" ht="12.75" customHeight="1" x14ac:dyDescent="0.2">
      <c r="A168" s="53">
        <v>3214</v>
      </c>
      <c r="B168" s="85" t="s">
        <v>380</v>
      </c>
      <c r="C168" s="50" t="s">
        <v>381</v>
      </c>
      <c r="D168" s="242">
        <v>0</v>
      </c>
      <c r="E168" s="242">
        <v>1539.9</v>
      </c>
      <c r="F168" s="52" t="str">
        <f t="shared" si="31"/>
        <v>-</v>
      </c>
    </row>
    <row r="169" spans="1:6" ht="12.75" customHeight="1" x14ac:dyDescent="0.2">
      <c r="A169" s="53">
        <v>322</v>
      </c>
      <c r="B169" s="85" t="s">
        <v>382</v>
      </c>
      <c r="C169" s="50" t="s">
        <v>383</v>
      </c>
      <c r="D169" s="51">
        <f t="shared" ref="D169:E169" si="41">SUM(D170:D176)</f>
        <v>568554.40000000014</v>
      </c>
      <c r="E169" s="51">
        <f t="shared" si="41"/>
        <v>414575.33999999997</v>
      </c>
      <c r="F169" s="52">
        <f t="shared" si="31"/>
        <v>72.917444663166776</v>
      </c>
    </row>
    <row r="170" spans="1:6" ht="12.75" customHeight="1" x14ac:dyDescent="0.2">
      <c r="A170" s="53">
        <v>3221</v>
      </c>
      <c r="B170" s="85" t="s">
        <v>384</v>
      </c>
      <c r="C170" s="50" t="s">
        <v>385</v>
      </c>
      <c r="D170" s="242">
        <v>53910.94</v>
      </c>
      <c r="E170" s="242">
        <v>33227.54</v>
      </c>
      <c r="F170" s="52">
        <f t="shared" si="31"/>
        <v>61.634132144607378</v>
      </c>
    </row>
    <row r="171" spans="1:6" ht="12.75" customHeight="1" x14ac:dyDescent="0.2">
      <c r="A171" s="53">
        <v>3222</v>
      </c>
      <c r="B171" s="85" t="s">
        <v>386</v>
      </c>
      <c r="C171" s="50" t="s">
        <v>387</v>
      </c>
      <c r="D171" s="242">
        <v>49437.73</v>
      </c>
      <c r="E171" s="242">
        <v>56617.01</v>
      </c>
      <c r="F171" s="52">
        <f t="shared" si="31"/>
        <v>114.52186417135253</v>
      </c>
    </row>
    <row r="172" spans="1:6" ht="12.75" customHeight="1" x14ac:dyDescent="0.2">
      <c r="A172" s="53">
        <v>3223</v>
      </c>
      <c r="B172" s="85" t="s">
        <v>388</v>
      </c>
      <c r="C172" s="50" t="s">
        <v>389</v>
      </c>
      <c r="D172" s="242">
        <v>446712.49</v>
      </c>
      <c r="E172" s="242">
        <v>232301.11</v>
      </c>
      <c r="F172" s="52">
        <f t="shared" si="31"/>
        <v>52.002376293530538</v>
      </c>
    </row>
    <row r="173" spans="1:6" ht="12.75" customHeight="1" x14ac:dyDescent="0.2">
      <c r="A173" s="53">
        <v>3224</v>
      </c>
      <c r="B173" s="85" t="s">
        <v>390</v>
      </c>
      <c r="C173" s="50" t="s">
        <v>391</v>
      </c>
      <c r="D173" s="242">
        <v>3196.18</v>
      </c>
      <c r="E173" s="242">
        <v>59284.71</v>
      </c>
      <c r="F173" s="52">
        <f t="shared" si="31"/>
        <v>1854.861428330069</v>
      </c>
    </row>
    <row r="174" spans="1:6" ht="12.75" customHeight="1" x14ac:dyDescent="0.2">
      <c r="A174" s="53">
        <v>3225</v>
      </c>
      <c r="B174" s="85" t="s">
        <v>392</v>
      </c>
      <c r="C174" s="50" t="s">
        <v>393</v>
      </c>
      <c r="D174" s="242">
        <v>13917.51</v>
      </c>
      <c r="E174" s="242">
        <v>31397.87</v>
      </c>
      <c r="F174" s="52">
        <f t="shared" si="31"/>
        <v>225.59976605010525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1379.55</v>
      </c>
      <c r="E176" s="242">
        <v>1747.1</v>
      </c>
      <c r="F176" s="52">
        <f t="shared" si="31"/>
        <v>126.64274582291326</v>
      </c>
    </row>
    <row r="177" spans="1:6" ht="12.75" customHeight="1" x14ac:dyDescent="0.2">
      <c r="A177" s="53">
        <v>323</v>
      </c>
      <c r="B177" s="85" t="s">
        <v>398</v>
      </c>
      <c r="C177" s="50" t="s">
        <v>399</v>
      </c>
      <c r="D177" s="51">
        <f t="shared" ref="D177:E177" si="42">SUM(D178:D186)</f>
        <v>2523095.0199999996</v>
      </c>
      <c r="E177" s="51">
        <f t="shared" si="42"/>
        <v>1420912.62</v>
      </c>
      <c r="F177" s="52">
        <f t="shared" si="31"/>
        <v>56.316254787740824</v>
      </c>
    </row>
    <row r="178" spans="1:6" ht="12.75" customHeight="1" x14ac:dyDescent="0.2">
      <c r="A178" s="53">
        <v>3231</v>
      </c>
      <c r="B178" s="85" t="s">
        <v>400</v>
      </c>
      <c r="C178" s="50" t="s">
        <v>401</v>
      </c>
      <c r="D178" s="242">
        <v>21862.71</v>
      </c>
      <c r="E178" s="242">
        <v>24533.85</v>
      </c>
      <c r="F178" s="52">
        <f t="shared" si="31"/>
        <v>112.21779001779744</v>
      </c>
    </row>
    <row r="179" spans="1:6" ht="12.75" customHeight="1" x14ac:dyDescent="0.2">
      <c r="A179" s="53">
        <v>3232</v>
      </c>
      <c r="B179" s="85" t="s">
        <v>402</v>
      </c>
      <c r="C179" s="50" t="s">
        <v>403</v>
      </c>
      <c r="D179" s="242">
        <v>1947515.83</v>
      </c>
      <c r="E179" s="242">
        <v>876075.58</v>
      </c>
      <c r="F179" s="52">
        <f t="shared" si="31"/>
        <v>44.984259768507243</v>
      </c>
    </row>
    <row r="180" spans="1:6" ht="12.75" customHeight="1" x14ac:dyDescent="0.2">
      <c r="A180" s="53">
        <v>3233</v>
      </c>
      <c r="B180" s="85" t="s">
        <v>404</v>
      </c>
      <c r="C180" s="50" t="s">
        <v>405</v>
      </c>
      <c r="D180" s="242">
        <v>60306.53</v>
      </c>
      <c r="E180" s="242">
        <v>52081.68</v>
      </c>
      <c r="F180" s="52">
        <f t="shared" si="31"/>
        <v>86.361593014885784</v>
      </c>
    </row>
    <row r="181" spans="1:6" ht="12.75" customHeight="1" x14ac:dyDescent="0.2">
      <c r="A181" s="53">
        <v>3234</v>
      </c>
      <c r="B181" s="85" t="s">
        <v>406</v>
      </c>
      <c r="C181" s="50" t="s">
        <v>407</v>
      </c>
      <c r="D181" s="242">
        <v>25766.9</v>
      </c>
      <c r="E181" s="242">
        <v>32740.85</v>
      </c>
      <c r="F181" s="52">
        <f t="shared" si="31"/>
        <v>127.06553756951746</v>
      </c>
    </row>
    <row r="182" spans="1:6" ht="12.75" customHeight="1" x14ac:dyDescent="0.2">
      <c r="A182" s="53">
        <v>3235</v>
      </c>
      <c r="B182" s="85" t="s">
        <v>408</v>
      </c>
      <c r="C182" s="50" t="s">
        <v>409</v>
      </c>
      <c r="D182" s="242">
        <v>14581.17</v>
      </c>
      <c r="E182" s="242">
        <v>16085.4</v>
      </c>
      <c r="F182" s="52">
        <f t="shared" si="31"/>
        <v>110.31625034205075</v>
      </c>
    </row>
    <row r="183" spans="1:6" ht="12.75" customHeight="1" x14ac:dyDescent="0.2">
      <c r="A183" s="53">
        <v>3236</v>
      </c>
      <c r="B183" s="85" t="s">
        <v>410</v>
      </c>
      <c r="C183" s="50" t="s">
        <v>411</v>
      </c>
      <c r="D183" s="242">
        <v>2337.15</v>
      </c>
      <c r="E183" s="242">
        <v>4719.6099999999997</v>
      </c>
      <c r="F183" s="52">
        <f t="shared" si="31"/>
        <v>201.93868600646084</v>
      </c>
    </row>
    <row r="184" spans="1:6" ht="12.75" customHeight="1" x14ac:dyDescent="0.2">
      <c r="A184" s="53">
        <v>3237</v>
      </c>
      <c r="B184" s="85" t="s">
        <v>412</v>
      </c>
      <c r="C184" s="50" t="s">
        <v>413</v>
      </c>
      <c r="D184" s="242">
        <v>65048.52</v>
      </c>
      <c r="E184" s="242">
        <v>132412.26999999999</v>
      </c>
      <c r="F184" s="52">
        <f t="shared" si="31"/>
        <v>203.55923547530367</v>
      </c>
    </row>
    <row r="185" spans="1:6" ht="12.75" customHeight="1" x14ac:dyDescent="0.2">
      <c r="A185" s="53">
        <v>3238</v>
      </c>
      <c r="B185" s="85" t="s">
        <v>414</v>
      </c>
      <c r="C185" s="50" t="s">
        <v>415</v>
      </c>
      <c r="D185" s="242">
        <v>35383.769999999997</v>
      </c>
      <c r="E185" s="242">
        <v>71946.33</v>
      </c>
      <c r="F185" s="52">
        <f t="shared" si="31"/>
        <v>203.33144263598822</v>
      </c>
    </row>
    <row r="186" spans="1:6" ht="12.75" customHeight="1" x14ac:dyDescent="0.2">
      <c r="A186" s="53">
        <v>3239</v>
      </c>
      <c r="B186" s="85" t="s">
        <v>416</v>
      </c>
      <c r="C186" s="50" t="s">
        <v>417</v>
      </c>
      <c r="D186" s="242">
        <v>350292.44</v>
      </c>
      <c r="E186" s="242">
        <v>210317.05</v>
      </c>
      <c r="F186" s="52">
        <f t="shared" si="31"/>
        <v>60.040419370740629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224395.9</v>
      </c>
      <c r="E188" s="51">
        <f t="shared" si="43"/>
        <v>189161.47999999998</v>
      </c>
      <c r="F188" s="52">
        <f t="shared" si="31"/>
        <v>84.298099920720475</v>
      </c>
    </row>
    <row r="189" spans="1:6" ht="12.75" customHeight="1" x14ac:dyDescent="0.2">
      <c r="A189" s="53">
        <v>3291</v>
      </c>
      <c r="B189" s="232" t="s">
        <v>422</v>
      </c>
      <c r="C189" s="50" t="s">
        <v>423</v>
      </c>
      <c r="D189" s="242">
        <v>50269.25</v>
      </c>
      <c r="E189" s="242">
        <v>33510.28</v>
      </c>
      <c r="F189" s="52">
        <f t="shared" si="31"/>
        <v>66.661587352108882</v>
      </c>
    </row>
    <row r="190" spans="1:6" ht="12.75" customHeight="1" x14ac:dyDescent="0.2">
      <c r="A190" s="53">
        <v>3292</v>
      </c>
      <c r="B190" s="85" t="s">
        <v>424</v>
      </c>
      <c r="C190" s="50" t="s">
        <v>425</v>
      </c>
      <c r="D190" s="242">
        <v>18258.68</v>
      </c>
      <c r="E190" s="242">
        <v>9507.5400000000009</v>
      </c>
      <c r="F190" s="52">
        <f t="shared" si="31"/>
        <v>52.071343602056672</v>
      </c>
    </row>
    <row r="191" spans="1:6" ht="12.75" customHeight="1" x14ac:dyDescent="0.2">
      <c r="A191" s="53">
        <v>3293</v>
      </c>
      <c r="B191" s="85" t="s">
        <v>426</v>
      </c>
      <c r="C191" s="50" t="s">
        <v>427</v>
      </c>
      <c r="D191" s="242">
        <v>21922.41</v>
      </c>
      <c r="E191" s="242">
        <v>23390.52</v>
      </c>
      <c r="F191" s="52">
        <f t="shared" si="31"/>
        <v>106.69684583036263</v>
      </c>
    </row>
    <row r="192" spans="1:6" ht="12.75" customHeight="1" x14ac:dyDescent="0.2">
      <c r="A192" s="53">
        <v>3294</v>
      </c>
      <c r="B192" s="85" t="s">
        <v>428</v>
      </c>
      <c r="C192" s="50" t="s">
        <v>429</v>
      </c>
      <c r="D192" s="242">
        <v>4485.84</v>
      </c>
      <c r="E192" s="242">
        <v>5743.48</v>
      </c>
      <c r="F192" s="52">
        <f t="shared" si="31"/>
        <v>128.03577479357264</v>
      </c>
    </row>
    <row r="193" spans="1:6" ht="12.75" customHeight="1" x14ac:dyDescent="0.2">
      <c r="A193" s="53">
        <v>3295</v>
      </c>
      <c r="B193" s="85" t="s">
        <v>430</v>
      </c>
      <c r="C193" s="50" t="s">
        <v>431</v>
      </c>
      <c r="D193" s="242">
        <v>92.42</v>
      </c>
      <c r="E193" s="242">
        <v>190.57</v>
      </c>
      <c r="F193" s="52">
        <f t="shared" si="31"/>
        <v>206.1999567193248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129367.3</v>
      </c>
      <c r="E195" s="242">
        <v>116819.09</v>
      </c>
      <c r="F195" s="52">
        <f t="shared" si="31"/>
        <v>90.300323188317293</v>
      </c>
    </row>
    <row r="196" spans="1:6" ht="12.75" customHeight="1" x14ac:dyDescent="0.2">
      <c r="A196" s="53">
        <v>34</v>
      </c>
      <c r="B196" s="232" t="s">
        <v>436</v>
      </c>
      <c r="C196" s="50" t="s">
        <v>437</v>
      </c>
      <c r="D196" s="51">
        <f t="shared" ref="D196:E196" si="44">D197+D202+D210</f>
        <v>23815.809999999998</v>
      </c>
      <c r="E196" s="51">
        <f t="shared" si="44"/>
        <v>16449.489999999998</v>
      </c>
      <c r="F196" s="52">
        <f t="shared" si="31"/>
        <v>69.069622238336635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12317.15</v>
      </c>
      <c r="E202" s="51">
        <f t="shared" si="46"/>
        <v>8865.0499999999993</v>
      </c>
      <c r="F202" s="52">
        <f t="shared" si="31"/>
        <v>71.973224325432412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12317.15</v>
      </c>
      <c r="E204" s="242">
        <v>8865.0499999999993</v>
      </c>
      <c r="F204" s="52">
        <f t="shared" si="31"/>
        <v>71.973224325432412</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11498.66</v>
      </c>
      <c r="E210" s="51">
        <f t="shared" si="47"/>
        <v>7584.4400000000005</v>
      </c>
      <c r="F210" s="52">
        <f t="shared" si="31"/>
        <v>65.959337870673636</v>
      </c>
    </row>
    <row r="211" spans="1:6" ht="12.75" customHeight="1" x14ac:dyDescent="0.2">
      <c r="A211" s="53">
        <v>3431</v>
      </c>
      <c r="B211" s="232" t="s">
        <v>466</v>
      </c>
      <c r="C211" s="50" t="s">
        <v>467</v>
      </c>
      <c r="D211" s="242">
        <v>9828.31</v>
      </c>
      <c r="E211" s="242">
        <v>5421.58</v>
      </c>
      <c r="F211" s="52">
        <f t="shared" si="31"/>
        <v>55.162891687380643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60.64</v>
      </c>
      <c r="E213" s="242">
        <v>129.56</v>
      </c>
      <c r="F213" s="52">
        <f t="shared" si="31"/>
        <v>213.65435356200527</v>
      </c>
    </row>
    <row r="214" spans="1:6" ht="12.75" customHeight="1" x14ac:dyDescent="0.2">
      <c r="A214" s="53">
        <v>3434</v>
      </c>
      <c r="B214" s="85" t="s">
        <v>472</v>
      </c>
      <c r="C214" s="50" t="s">
        <v>473</v>
      </c>
      <c r="D214" s="242">
        <v>1609.71</v>
      </c>
      <c r="E214" s="242">
        <v>2033.3</v>
      </c>
      <c r="F214" s="52">
        <f t="shared" si="31"/>
        <v>126.31467779910666</v>
      </c>
    </row>
    <row r="215" spans="1:6" ht="12.75" customHeight="1" x14ac:dyDescent="0.2">
      <c r="A215" s="53">
        <v>35</v>
      </c>
      <c r="B215" s="85" t="s">
        <v>474</v>
      </c>
      <c r="C215" s="50" t="s">
        <v>475</v>
      </c>
      <c r="D215" s="51">
        <f t="shared" ref="D215:E215" si="48">D216+D219+D223</f>
        <v>296923.12</v>
      </c>
      <c r="E215" s="51">
        <f t="shared" si="48"/>
        <v>424229.03</v>
      </c>
      <c r="F215" s="52">
        <f t="shared" si="31"/>
        <v>142.8750411891132</v>
      </c>
    </row>
    <row r="216" spans="1:6" ht="12.75" customHeight="1" x14ac:dyDescent="0.2">
      <c r="A216" s="53">
        <v>351</v>
      </c>
      <c r="B216" s="85" t="s">
        <v>476</v>
      </c>
      <c r="C216" s="50" t="s">
        <v>477</v>
      </c>
      <c r="D216" s="51">
        <f t="shared" ref="D216:E216" si="49">SUM(D217:D218)</f>
        <v>198170</v>
      </c>
      <c r="E216" s="51">
        <f t="shared" si="49"/>
        <v>328060</v>
      </c>
      <c r="F216" s="52">
        <f t="shared" si="31"/>
        <v>165.54473431901903</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198170</v>
      </c>
      <c r="E218" s="242">
        <v>328060</v>
      </c>
      <c r="F218" s="52">
        <f t="shared" si="31"/>
        <v>165.54473431901903</v>
      </c>
    </row>
    <row r="219" spans="1:6" ht="24" x14ac:dyDescent="0.2">
      <c r="A219" s="53">
        <v>352</v>
      </c>
      <c r="B219" s="85" t="s">
        <v>482</v>
      </c>
      <c r="C219" s="50" t="s">
        <v>483</v>
      </c>
      <c r="D219" s="51">
        <f t="shared" ref="D219:E219" si="50">SUM(D220:D222)</f>
        <v>98753.12</v>
      </c>
      <c r="E219" s="51">
        <f t="shared" si="50"/>
        <v>96169.03</v>
      </c>
      <c r="F219" s="52">
        <f t="shared" si="31"/>
        <v>97.383282675018265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78843.12</v>
      </c>
      <c r="E221" s="242">
        <v>77524.479999999996</v>
      </c>
      <c r="F221" s="52">
        <f t="shared" si="31"/>
        <v>98.327514182594498</v>
      </c>
    </row>
    <row r="222" spans="1:6" ht="12.75" customHeight="1" x14ac:dyDescent="0.2">
      <c r="A222" s="53">
        <v>3523</v>
      </c>
      <c r="B222" s="85" t="s">
        <v>488</v>
      </c>
      <c r="C222" s="50" t="s">
        <v>489</v>
      </c>
      <c r="D222" s="242">
        <v>19910</v>
      </c>
      <c r="E222" s="242">
        <v>18644.55</v>
      </c>
      <c r="F222" s="52">
        <f t="shared" si="31"/>
        <v>93.644148669010548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57067.409999999996</v>
      </c>
      <c r="E224" s="51">
        <f t="shared" si="51"/>
        <v>139508.65</v>
      </c>
      <c r="F224" s="52">
        <f t="shared" ref="F224:F235" si="52">IF(D224&lt;&gt;0,IF(E224/D224&gt;=100,"&gt;&gt;100",E224/D224*100),"-")</f>
        <v>244.46290798899057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3716.43</v>
      </c>
      <c r="E231" s="51">
        <f t="shared" si="55"/>
        <v>98478.55</v>
      </c>
      <c r="F231" s="52">
        <f t="shared" si="52"/>
        <v>2649.8158178682233</v>
      </c>
    </row>
    <row r="232" spans="1:6" ht="12.75" customHeight="1" x14ac:dyDescent="0.2">
      <c r="A232" s="53">
        <v>3631</v>
      </c>
      <c r="B232" s="85" t="s">
        <v>508</v>
      </c>
      <c r="C232" s="50" t="s">
        <v>509</v>
      </c>
      <c r="D232" s="242">
        <v>0</v>
      </c>
      <c r="E232" s="242">
        <v>98478.55</v>
      </c>
      <c r="F232" s="52" t="str">
        <f t="shared" si="52"/>
        <v>-</v>
      </c>
    </row>
    <row r="233" spans="1:6" ht="12.75" customHeight="1" x14ac:dyDescent="0.2">
      <c r="A233" s="53">
        <v>3632</v>
      </c>
      <c r="B233" s="85" t="s">
        <v>510</v>
      </c>
      <c r="C233" s="50" t="s">
        <v>511</v>
      </c>
      <c r="D233" s="242">
        <v>3716.43</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53350.979999999996</v>
      </c>
      <c r="E236" s="51">
        <f t="shared" si="56"/>
        <v>41030.1</v>
      </c>
      <c r="F236" s="52">
        <f t="shared" ref="F236:F239" si="57">IF(D236&lt;&gt;0,IF(E236/D236&gt;=100,"&gt;&gt;100",E236/D236*100),"-")</f>
        <v>76.905991230151727</v>
      </c>
    </row>
    <row r="237" spans="1:6" ht="12.75" customHeight="1" x14ac:dyDescent="0.2">
      <c r="A237" s="53" t="s">
        <v>518</v>
      </c>
      <c r="B237" s="85" t="s">
        <v>519</v>
      </c>
      <c r="C237" s="50" t="s">
        <v>518</v>
      </c>
      <c r="D237" s="242">
        <v>25061.46</v>
      </c>
      <c r="E237" s="242">
        <v>39738.019999999997</v>
      </c>
      <c r="F237" s="52">
        <f t="shared" si="57"/>
        <v>158.56227051416795</v>
      </c>
    </row>
    <row r="238" spans="1:6" ht="12.75" customHeight="1" x14ac:dyDescent="0.2">
      <c r="A238" s="53" t="s">
        <v>520</v>
      </c>
      <c r="B238" s="85" t="s">
        <v>521</v>
      </c>
      <c r="C238" s="50" t="s">
        <v>520</v>
      </c>
      <c r="D238" s="242">
        <v>28289.52</v>
      </c>
      <c r="E238" s="242">
        <v>1292.08</v>
      </c>
      <c r="F238" s="52">
        <f t="shared" si="57"/>
        <v>4.567345080439682</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213266.9</v>
      </c>
      <c r="E252" s="51">
        <f t="shared" si="63"/>
        <v>184029.02000000002</v>
      </c>
      <c r="F252" s="52">
        <f t="shared" ref="F252:F258" si="64">IF(D252&lt;&gt;0,IF(E252/D252&gt;=100,"&gt;&gt;100",E252/D252*100),"-")</f>
        <v>86.290474518080401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213266.9</v>
      </c>
      <c r="E259" s="51">
        <f t="shared" si="66"/>
        <v>184029.02000000002</v>
      </c>
      <c r="F259" s="52">
        <f t="shared" ref="F259:F262" si="67">IF(D259&lt;&gt;0,IF(E259/D259&gt;=100,"&gt;&gt;100",E259/D259*100),"-")</f>
        <v>86.290474518080401</v>
      </c>
    </row>
    <row r="260" spans="1:6" ht="12.75" customHeight="1" x14ac:dyDescent="0.2">
      <c r="A260" s="53">
        <v>3721</v>
      </c>
      <c r="B260" s="85" t="s">
        <v>560</v>
      </c>
      <c r="C260" s="50" t="s">
        <v>561</v>
      </c>
      <c r="D260" s="242">
        <v>147137.22</v>
      </c>
      <c r="E260" s="242">
        <v>112472.22</v>
      </c>
      <c r="F260" s="52">
        <f t="shared" si="67"/>
        <v>76.44035955008529</v>
      </c>
    </row>
    <row r="261" spans="1:6" ht="12.75" customHeight="1" x14ac:dyDescent="0.2">
      <c r="A261" s="53">
        <v>3722</v>
      </c>
      <c r="B261" s="85" t="s">
        <v>562</v>
      </c>
      <c r="C261" s="50" t="s">
        <v>563</v>
      </c>
      <c r="D261" s="242">
        <v>66129.679999999993</v>
      </c>
      <c r="E261" s="242">
        <v>71556.800000000003</v>
      </c>
      <c r="F261" s="52">
        <f t="shared" si="67"/>
        <v>108.20678400379377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463197.16</v>
      </c>
      <c r="E263" s="51">
        <f t="shared" si="68"/>
        <v>457299.46</v>
      </c>
      <c r="F263" s="52">
        <f t="shared" ref="F263:F267" si="69">IF(D263&lt;&gt;0,IF(E263/D263&gt;=100,"&gt;&gt;100",E263/D263*100),"-")</f>
        <v>98.72674089797961</v>
      </c>
    </row>
    <row r="264" spans="1:6" ht="12.75" customHeight="1" x14ac:dyDescent="0.2">
      <c r="A264" s="53">
        <v>381</v>
      </c>
      <c r="B264" s="85" t="s">
        <v>568</v>
      </c>
      <c r="C264" s="50" t="s">
        <v>569</v>
      </c>
      <c r="D264" s="51">
        <f t="shared" ref="D264:E264" si="70">SUM(D265:D267)</f>
        <v>457514.37</v>
      </c>
      <c r="E264" s="51">
        <f t="shared" si="70"/>
        <v>439924.71</v>
      </c>
      <c r="F264" s="52">
        <f t="shared" si="69"/>
        <v>96.155386332455521</v>
      </c>
    </row>
    <row r="265" spans="1:6" ht="12.75" customHeight="1" x14ac:dyDescent="0.2">
      <c r="A265" s="53">
        <v>3811</v>
      </c>
      <c r="B265" s="85" t="s">
        <v>570</v>
      </c>
      <c r="C265" s="50" t="s">
        <v>571</v>
      </c>
      <c r="D265" s="242">
        <v>457514.37</v>
      </c>
      <c r="E265" s="242">
        <v>439924.71</v>
      </c>
      <c r="F265" s="52">
        <f t="shared" si="69"/>
        <v>96.155386332455521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5682.79</v>
      </c>
      <c r="E273" s="51">
        <f t="shared" si="73"/>
        <v>0</v>
      </c>
      <c r="F273" s="52">
        <f t="shared" ref="F273:F284" si="74">IF(D273&lt;&gt;0,IF(E273/D273&gt;=100,"&gt;&gt;100",E273/D273*100),"-")</f>
        <v>0</v>
      </c>
    </row>
    <row r="274" spans="1:6" ht="12.75" customHeight="1" x14ac:dyDescent="0.2">
      <c r="A274" s="53">
        <v>3831</v>
      </c>
      <c r="B274" s="85" t="s">
        <v>588</v>
      </c>
      <c r="C274" s="50" t="s">
        <v>589</v>
      </c>
      <c r="D274" s="242">
        <v>5682.79</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17374.75</v>
      </c>
      <c r="F279" s="52" t="str">
        <f t="shared" si="74"/>
        <v>-</v>
      </c>
    </row>
    <row r="280" spans="1:6" ht="24" x14ac:dyDescent="0.2">
      <c r="A280" s="53">
        <v>3861</v>
      </c>
      <c r="B280" s="85" t="s">
        <v>599</v>
      </c>
      <c r="C280" s="50" t="s">
        <v>600</v>
      </c>
      <c r="D280" s="242">
        <v>0</v>
      </c>
      <c r="E280" s="242">
        <v>17374.75</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5253289.0299999993</v>
      </c>
      <c r="E289" s="51">
        <f t="shared" si="79"/>
        <v>4390136.8</v>
      </c>
      <c r="F289" s="52">
        <f t="shared" si="76"/>
        <v>83.569298679916727</v>
      </c>
    </row>
    <row r="290" spans="1:6" ht="12.75" customHeight="1" x14ac:dyDescent="0.2">
      <c r="A290" s="53" t="s">
        <v>609</v>
      </c>
      <c r="B290" s="85" t="s">
        <v>620</v>
      </c>
      <c r="C290" s="50" t="s">
        <v>621</v>
      </c>
      <c r="D290" s="51">
        <f>IF(D6&gt;=D289,D6-D289,0)</f>
        <v>1027334.6000000015</v>
      </c>
      <c r="E290" s="51">
        <f>IF(E6&gt;=E289,E6-E289,0)</f>
        <v>1119869.2300000014</v>
      </c>
      <c r="F290" s="52">
        <f t="shared" si="76"/>
        <v>109.0072533330426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403069.4</v>
      </c>
      <c r="E292" s="242">
        <v>350513.08</v>
      </c>
      <c r="F292" s="52">
        <f t="shared" si="76"/>
        <v>86.960974958654759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536262.43000000005</v>
      </c>
      <c r="E294" s="242">
        <v>53807.93</v>
      </c>
      <c r="F294" s="52">
        <f t="shared" si="76"/>
        <v>10.033880240314428</v>
      </c>
    </row>
    <row r="295" spans="1:6" ht="24" x14ac:dyDescent="0.2">
      <c r="A295" s="53">
        <v>9661</v>
      </c>
      <c r="B295" s="85" t="s">
        <v>630</v>
      </c>
      <c r="C295" s="50" t="s">
        <v>631</v>
      </c>
      <c r="D295" s="242">
        <v>14909.46</v>
      </c>
      <c r="E295" s="242">
        <v>5276.77</v>
      </c>
      <c r="F295" s="52">
        <f t="shared" si="76"/>
        <v>35.392093342079463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60961.270000000004</v>
      </c>
      <c r="E298" s="51">
        <f t="shared" si="80"/>
        <v>380360.85</v>
      </c>
      <c r="F298" s="52">
        <f t="shared" ref="F298:F418" si="81">IF(D298&lt;&gt;0,IF(E298/D298&gt;=100,"&gt;&gt;100",E298/D298*100),"-")</f>
        <v>623.93852687124127</v>
      </c>
    </row>
    <row r="299" spans="1:6" ht="12.75" customHeight="1" x14ac:dyDescent="0.2">
      <c r="A299" s="53">
        <v>71</v>
      </c>
      <c r="B299" s="85" t="s">
        <v>637</v>
      </c>
      <c r="C299" s="50" t="s">
        <v>638</v>
      </c>
      <c r="D299" s="51">
        <f t="shared" ref="D299:E299" si="82">D300+D304</f>
        <v>60619.94</v>
      </c>
      <c r="E299" s="51">
        <f t="shared" si="82"/>
        <v>375625.22</v>
      </c>
      <c r="F299" s="52">
        <f t="shared" si="81"/>
        <v>619.63970931017082</v>
      </c>
    </row>
    <row r="300" spans="1:6" ht="24" x14ac:dyDescent="0.2">
      <c r="A300" s="53">
        <v>711</v>
      </c>
      <c r="B300" s="85" t="s">
        <v>639</v>
      </c>
      <c r="C300" s="50" t="s">
        <v>640</v>
      </c>
      <c r="D300" s="51">
        <f t="shared" ref="D300:E300" si="83">SUM(D301:D303)</f>
        <v>60619.94</v>
      </c>
      <c r="E300" s="51">
        <f t="shared" si="83"/>
        <v>375625.22</v>
      </c>
      <c r="F300" s="52">
        <f t="shared" si="81"/>
        <v>619.63970931017082</v>
      </c>
    </row>
    <row r="301" spans="1:6" ht="12.75" customHeight="1" x14ac:dyDescent="0.2">
      <c r="A301" s="53">
        <v>7111</v>
      </c>
      <c r="B301" s="85" t="s">
        <v>641</v>
      </c>
      <c r="C301" s="50" t="s">
        <v>642</v>
      </c>
      <c r="D301" s="242">
        <v>60619.94</v>
      </c>
      <c r="E301" s="242">
        <v>375625.22</v>
      </c>
      <c r="F301" s="52">
        <f t="shared" si="81"/>
        <v>619.63970931017082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341.33</v>
      </c>
      <c r="E311" s="51">
        <f t="shared" si="85"/>
        <v>4735.63</v>
      </c>
      <c r="F311" s="52">
        <f t="shared" si="81"/>
        <v>1387.4051504409224</v>
      </c>
    </row>
    <row r="312" spans="1:6" ht="12.75" customHeight="1" x14ac:dyDescent="0.2">
      <c r="A312" s="53">
        <v>721</v>
      </c>
      <c r="B312" s="85" t="s">
        <v>663</v>
      </c>
      <c r="C312" s="50" t="s">
        <v>664</v>
      </c>
      <c r="D312" s="51">
        <f t="shared" ref="D312:E312" si="86">SUM(D313:D316)</f>
        <v>341.33</v>
      </c>
      <c r="E312" s="51">
        <f t="shared" si="86"/>
        <v>335.63</v>
      </c>
      <c r="F312" s="52">
        <f t="shared" si="81"/>
        <v>98.330061817009934</v>
      </c>
    </row>
    <row r="313" spans="1:6" ht="12.75" customHeight="1" x14ac:dyDescent="0.2">
      <c r="A313" s="53">
        <v>7211</v>
      </c>
      <c r="B313" s="85" t="s">
        <v>665</v>
      </c>
      <c r="C313" s="50" t="s">
        <v>666</v>
      </c>
      <c r="D313" s="242">
        <v>341.33</v>
      </c>
      <c r="E313" s="242">
        <v>335.63</v>
      </c>
      <c r="F313" s="52">
        <f t="shared" si="81"/>
        <v>98.330061817009934</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4400</v>
      </c>
      <c r="F326" s="52" t="str">
        <f t="shared" si="81"/>
        <v>-</v>
      </c>
    </row>
    <row r="327" spans="1:6" ht="12.75" customHeight="1" x14ac:dyDescent="0.2">
      <c r="A327" s="53">
        <v>7231</v>
      </c>
      <c r="B327" s="85" t="s">
        <v>693</v>
      </c>
      <c r="C327" s="50" t="s">
        <v>694</v>
      </c>
      <c r="D327" s="242">
        <v>0</v>
      </c>
      <c r="E327" s="242">
        <v>4400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1017840.9400000001</v>
      </c>
      <c r="E350" s="51">
        <f t="shared" si="95"/>
        <v>515057.93999999994</v>
      </c>
      <c r="F350" s="52">
        <f t="shared" si="81"/>
        <v>50.602989107512208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857641.20000000007</v>
      </c>
      <c r="E363" s="51">
        <f t="shared" si="99"/>
        <v>400594.58999999997</v>
      </c>
      <c r="F363" s="52">
        <f t="shared" si="81"/>
        <v>46.70887895777394</v>
      </c>
    </row>
    <row r="364" spans="1:6" ht="12.75" customHeight="1" x14ac:dyDescent="0.2">
      <c r="A364" s="53">
        <v>421</v>
      </c>
      <c r="B364" s="85" t="s">
        <v>759</v>
      </c>
      <c r="C364" s="50" t="s">
        <v>760</v>
      </c>
      <c r="D364" s="51">
        <f t="shared" ref="D364:E364" si="100">SUM(D365:D368)</f>
        <v>742885.4800000001</v>
      </c>
      <c r="E364" s="51">
        <f t="shared" si="100"/>
        <v>224337.87</v>
      </c>
      <c r="F364" s="52">
        <f t="shared" si="81"/>
        <v>30.198176709551511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93503.79</v>
      </c>
      <c r="E366" s="242">
        <v>114315.21</v>
      </c>
      <c r="F366" s="52">
        <f t="shared" si="81"/>
        <v>122.25730101421559</v>
      </c>
    </row>
    <row r="367" spans="1:6" ht="12.75" customHeight="1" x14ac:dyDescent="0.2">
      <c r="A367" s="53">
        <v>4213</v>
      </c>
      <c r="B367" s="85" t="s">
        <v>669</v>
      </c>
      <c r="C367" s="50" t="s">
        <v>763</v>
      </c>
      <c r="D367" s="242">
        <v>630441.43000000005</v>
      </c>
      <c r="E367" s="242">
        <v>84975.55</v>
      </c>
      <c r="F367" s="52">
        <f t="shared" si="81"/>
        <v>13.478738223152625</v>
      </c>
    </row>
    <row r="368" spans="1:6" ht="12.75" customHeight="1" x14ac:dyDescent="0.2">
      <c r="A368" s="53">
        <v>4214</v>
      </c>
      <c r="B368" s="85" t="s">
        <v>671</v>
      </c>
      <c r="C368" s="50" t="s">
        <v>764</v>
      </c>
      <c r="D368" s="242">
        <v>18940.259999999998</v>
      </c>
      <c r="E368" s="242">
        <v>25047.11</v>
      </c>
      <c r="F368" s="52">
        <f t="shared" si="81"/>
        <v>132.2426936061068</v>
      </c>
    </row>
    <row r="369" spans="1:6" ht="12.75" customHeight="1" x14ac:dyDescent="0.2">
      <c r="A369" s="53">
        <v>422</v>
      </c>
      <c r="B369" s="85" t="s">
        <v>765</v>
      </c>
      <c r="C369" s="50" t="s">
        <v>766</v>
      </c>
      <c r="D369" s="51">
        <f t="shared" ref="D369:E369" si="101">SUM(D370:D377)</f>
        <v>86901.76999999999</v>
      </c>
      <c r="E369" s="51">
        <f t="shared" si="101"/>
        <v>95399.47</v>
      </c>
      <c r="F369" s="52">
        <f t="shared" si="81"/>
        <v>109.7785119911827</v>
      </c>
    </row>
    <row r="370" spans="1:6" ht="12.75" customHeight="1" x14ac:dyDescent="0.2">
      <c r="A370" s="53">
        <v>4221</v>
      </c>
      <c r="B370" s="85" t="s">
        <v>675</v>
      </c>
      <c r="C370" s="50" t="s">
        <v>767</v>
      </c>
      <c r="D370" s="242">
        <v>9791.1</v>
      </c>
      <c r="E370" s="242">
        <v>1289.9000000000001</v>
      </c>
      <c r="F370" s="52">
        <f t="shared" si="81"/>
        <v>13.174209230832082</v>
      </c>
    </row>
    <row r="371" spans="1:6" ht="12.75" customHeight="1" x14ac:dyDescent="0.2">
      <c r="A371" s="53">
        <v>4222</v>
      </c>
      <c r="B371" s="85" t="s">
        <v>768</v>
      </c>
      <c r="C371" s="50" t="s">
        <v>769</v>
      </c>
      <c r="D371" s="242">
        <v>121.96</v>
      </c>
      <c r="E371" s="242">
        <v>0</v>
      </c>
      <c r="F371" s="52">
        <f t="shared" si="81"/>
        <v>0</v>
      </c>
    </row>
    <row r="372" spans="1:6" ht="12.75" customHeight="1" x14ac:dyDescent="0.2">
      <c r="A372" s="53">
        <v>4223</v>
      </c>
      <c r="B372" s="85" t="s">
        <v>679</v>
      </c>
      <c r="C372" s="50" t="s">
        <v>770</v>
      </c>
      <c r="D372" s="242">
        <v>0</v>
      </c>
      <c r="E372" s="242">
        <v>963</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19875</v>
      </c>
      <c r="E374" s="242">
        <v>0</v>
      </c>
      <c r="F374" s="52">
        <f t="shared" si="81"/>
        <v>0</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57113.71</v>
      </c>
      <c r="E376" s="242">
        <v>93146.57</v>
      </c>
      <c r="F376" s="52">
        <f t="shared" si="81"/>
        <v>163.08968547131678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26304.37</v>
      </c>
      <c r="F378" s="52" t="str">
        <f t="shared" si="81"/>
        <v>-</v>
      </c>
    </row>
    <row r="379" spans="1:6" ht="12.75" customHeight="1" x14ac:dyDescent="0.2">
      <c r="A379" s="53">
        <v>4231</v>
      </c>
      <c r="B379" s="85" t="s">
        <v>693</v>
      </c>
      <c r="C379" s="50" t="s">
        <v>778</v>
      </c>
      <c r="D379" s="242">
        <v>0</v>
      </c>
      <c r="E379" s="242">
        <v>26304.37</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15495.61</v>
      </c>
      <c r="E383" s="51">
        <f t="shared" si="103"/>
        <v>28378.880000000001</v>
      </c>
      <c r="F383" s="52">
        <f t="shared" si="81"/>
        <v>183.14141876312064</v>
      </c>
    </row>
    <row r="384" spans="1:6" ht="12.75" customHeight="1" x14ac:dyDescent="0.2">
      <c r="A384" s="53">
        <v>4241</v>
      </c>
      <c r="B384" s="85" t="s">
        <v>784</v>
      </c>
      <c r="C384" s="50" t="s">
        <v>785</v>
      </c>
      <c r="D384" s="242">
        <v>15495.61</v>
      </c>
      <c r="E384" s="242">
        <v>28378.880000000001</v>
      </c>
      <c r="F384" s="52">
        <f t="shared" si="81"/>
        <v>183.14141876312064</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12358.34</v>
      </c>
      <c r="E391" s="51">
        <f t="shared" si="105"/>
        <v>26174</v>
      </c>
      <c r="F391" s="52">
        <f t="shared" si="81"/>
        <v>211.79219862861842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3874</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12358.34</v>
      </c>
      <c r="E395" s="242">
        <v>22300</v>
      </c>
      <c r="F395" s="52">
        <f t="shared" si="81"/>
        <v>180.44494648957706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160199.74</v>
      </c>
      <c r="E402" s="51">
        <f t="shared" si="109"/>
        <v>114463.35</v>
      </c>
      <c r="F402" s="52">
        <f t="shared" si="81"/>
        <v>71.450396860818884</v>
      </c>
    </row>
    <row r="403" spans="1:6" ht="12.75" customHeight="1" x14ac:dyDescent="0.2">
      <c r="A403" s="53">
        <v>451</v>
      </c>
      <c r="B403" s="85" t="s">
        <v>812</v>
      </c>
      <c r="C403" s="50" t="s">
        <v>813</v>
      </c>
      <c r="D403" s="242">
        <v>160199.74</v>
      </c>
      <c r="E403" s="242">
        <v>114463.35</v>
      </c>
      <c r="F403" s="52">
        <f t="shared" si="81"/>
        <v>71.450396860818884</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956879.67</v>
      </c>
      <c r="E408" s="51">
        <f t="shared" si="111"/>
        <v>134697.08999999997</v>
      </c>
      <c r="F408" s="52">
        <f t="shared" si="81"/>
        <v>14.076700992090254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2099.88</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6341584.9000000004</v>
      </c>
      <c r="E412" s="51">
        <f>E6+E298</f>
        <v>5890366.8800000008</v>
      </c>
      <c r="F412" s="52">
        <f t="shared" si="81"/>
        <v>92.884775223934952</v>
      </c>
    </row>
    <row r="413" spans="1:6" ht="12.75" customHeight="1" x14ac:dyDescent="0.2">
      <c r="A413" s="53" t="s">
        <v>609</v>
      </c>
      <c r="B413" s="85" t="s">
        <v>832</v>
      </c>
      <c r="C413" s="50" t="s">
        <v>833</v>
      </c>
      <c r="D413" s="51">
        <f t="shared" ref="D413:E413" si="112">D289+D350</f>
        <v>6271129.9699999997</v>
      </c>
      <c r="E413" s="51">
        <f t="shared" si="112"/>
        <v>4905194.74</v>
      </c>
      <c r="F413" s="52">
        <f t="shared" si="81"/>
        <v>78.218674520630287</v>
      </c>
    </row>
    <row r="414" spans="1:6" ht="12.75" customHeight="1" x14ac:dyDescent="0.2">
      <c r="A414" s="53" t="s">
        <v>609</v>
      </c>
      <c r="B414" s="85" t="s">
        <v>834</v>
      </c>
      <c r="C414" s="50" t="s">
        <v>835</v>
      </c>
      <c r="D414" s="51">
        <f t="shared" ref="D414:E414" si="113">IF(D412&gt;=D413,D412-D413,0)</f>
        <v>70454.930000000633</v>
      </c>
      <c r="E414" s="51">
        <f t="shared" si="113"/>
        <v>985172.1400000006</v>
      </c>
      <c r="F414" s="52">
        <f t="shared" si="81"/>
        <v>1398.3012118527288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403069.4</v>
      </c>
      <c r="E416" s="51">
        <f t="shared" si="115"/>
        <v>348413.2</v>
      </c>
      <c r="F416" s="52">
        <f t="shared" si="81"/>
        <v>86.440002639743923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536262.43000000005</v>
      </c>
      <c r="E418" s="62">
        <f t="shared" si="117"/>
        <v>53807.93</v>
      </c>
      <c r="F418" s="57">
        <f t="shared" si="81"/>
        <v>10.033880240314428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43118</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43118</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43118</v>
      </c>
      <c r="E507" s="51">
        <f t="shared" si="142"/>
        <v>0</v>
      </c>
      <c r="F507" s="52">
        <f t="shared" si="119"/>
        <v>0</v>
      </c>
    </row>
    <row r="508" spans="1:6" ht="12.75" customHeight="1" x14ac:dyDescent="0.2">
      <c r="A508" s="53">
        <v>8471</v>
      </c>
      <c r="B508" s="85" t="s">
        <v>1023</v>
      </c>
      <c r="C508" s="50" t="s">
        <v>1024</v>
      </c>
      <c r="D508" s="242">
        <v>43118</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168229.13</v>
      </c>
      <c r="E528" s="51">
        <f t="shared" si="148"/>
        <v>295675.43</v>
      </c>
      <c r="F528" s="52">
        <f t="shared" si="119"/>
        <v>175.757569453043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168229.13</v>
      </c>
      <c r="E593" s="51">
        <f t="shared" si="167"/>
        <v>295675.43</v>
      </c>
      <c r="F593" s="52">
        <f t="shared" si="119"/>
        <v>175.757569453043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168229.13</v>
      </c>
      <c r="E599" s="51">
        <f t="shared" si="169"/>
        <v>235546.08</v>
      </c>
      <c r="F599" s="52">
        <f t="shared" si="119"/>
        <v>140.015037823711</v>
      </c>
    </row>
    <row r="600" spans="1:6" ht="12.75" customHeight="1" x14ac:dyDescent="0.2">
      <c r="A600" s="53">
        <v>5422</v>
      </c>
      <c r="B600" s="85" t="s">
        <v>1198</v>
      </c>
      <c r="C600" s="50" t="s">
        <v>1199</v>
      </c>
      <c r="D600" s="242">
        <v>168229.13</v>
      </c>
      <c r="E600" s="242">
        <v>235546.08</v>
      </c>
      <c r="F600" s="52">
        <f t="shared" si="119"/>
        <v>140.015037823711</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60129.35</v>
      </c>
      <c r="F617" s="52" t="str">
        <f t="shared" si="119"/>
        <v>-</v>
      </c>
    </row>
    <row r="618" spans="1:6" ht="12.75" customHeight="1" x14ac:dyDescent="0.2">
      <c r="A618" s="53">
        <v>5471</v>
      </c>
      <c r="B618" s="85" t="s">
        <v>1234</v>
      </c>
      <c r="C618" s="50" t="s">
        <v>1235</v>
      </c>
      <c r="D618" s="242">
        <v>0</v>
      </c>
      <c r="E618" s="242">
        <v>60129.35</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125111.13</v>
      </c>
      <c r="E636" s="51">
        <f t="shared" si="179"/>
        <v>295675.43</v>
      </c>
      <c r="F636" s="52">
        <f t="shared" si="119"/>
        <v>236.33023696612761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6384702.9000000004</v>
      </c>
      <c r="E639" s="51">
        <f t="shared" si="180"/>
        <v>5890366.8800000008</v>
      </c>
      <c r="F639" s="52">
        <f t="shared" si="119"/>
        <v>92.25749376685954</v>
      </c>
    </row>
    <row r="640" spans="1:6" ht="12.75" customHeight="1" x14ac:dyDescent="0.2">
      <c r="A640" s="53" t="s">
        <v>609</v>
      </c>
      <c r="B640" s="85" t="s">
        <v>1278</v>
      </c>
      <c r="C640" s="50" t="s">
        <v>1279</v>
      </c>
      <c r="D640" s="51">
        <f t="shared" ref="D640:E640" si="181">D413+D528</f>
        <v>6439359.0999999996</v>
      </c>
      <c r="E640" s="51">
        <f t="shared" si="181"/>
        <v>5200870.17</v>
      </c>
      <c r="F640" s="52">
        <f t="shared" si="119"/>
        <v>80.766891382094215</v>
      </c>
    </row>
    <row r="641" spans="1:6" ht="12.75" customHeight="1" x14ac:dyDescent="0.2">
      <c r="A641" s="53" t="s">
        <v>609</v>
      </c>
      <c r="B641" s="85" t="s">
        <v>1280</v>
      </c>
      <c r="C641" s="50" t="s">
        <v>1281</v>
      </c>
      <c r="D641" s="51">
        <f t="shared" ref="D641:E641" si="182">IF(D639&gt;=D640,D639-D640,0)</f>
        <v>0</v>
      </c>
      <c r="E641" s="51">
        <f t="shared" si="182"/>
        <v>689496.71000000089</v>
      </c>
      <c r="F641" s="52" t="str">
        <f t="shared" si="119"/>
        <v>-</v>
      </c>
    </row>
    <row r="642" spans="1:6" ht="12.75" customHeight="1" x14ac:dyDescent="0.2">
      <c r="A642" s="53" t="s">
        <v>609</v>
      </c>
      <c r="B642" s="85" t="s">
        <v>1282</v>
      </c>
      <c r="C642" s="50" t="s">
        <v>1283</v>
      </c>
      <c r="D642" s="51">
        <f t="shared" ref="D642:E642" si="183">IF(D640&gt;=D639,D640-D639,0)</f>
        <v>54656.199999999255</v>
      </c>
      <c r="E642" s="51">
        <f t="shared" si="183"/>
        <v>0</v>
      </c>
      <c r="F642" s="52">
        <f t="shared" si="119"/>
        <v>0</v>
      </c>
    </row>
    <row r="643" spans="1:6" ht="24" x14ac:dyDescent="0.2">
      <c r="A643" s="60" t="s">
        <v>1284</v>
      </c>
      <c r="B643" s="85" t="s">
        <v>1285</v>
      </c>
      <c r="C643" s="61" t="s">
        <v>1284</v>
      </c>
      <c r="D643" s="51">
        <f t="shared" ref="D643:E643" si="184">IF(D416-D417+D637-D638&gt;=0,D416-D417+D637-D638,0)</f>
        <v>403069.4</v>
      </c>
      <c r="E643" s="51">
        <f t="shared" si="184"/>
        <v>348413.2</v>
      </c>
      <c r="F643" s="52">
        <f t="shared" si="119"/>
        <v>86.440002639743923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348413.20000000077</v>
      </c>
      <c r="E645" s="51">
        <f t="shared" si="186"/>
        <v>1037909.9100000008</v>
      </c>
      <c r="F645" s="52">
        <f t="shared" si="119"/>
        <v>297.89626512428305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579535.66</v>
      </c>
      <c r="E649" s="242">
        <v>519906.24</v>
      </c>
      <c r="F649" s="52">
        <f t="shared" ref="F649:F724" si="188">IF(D649&lt;&gt;0,IF(E649/D649&gt;=100,"&gt;&gt;100",E649/D649*100),"-")</f>
        <v>89.710828148176418</v>
      </c>
    </row>
    <row r="650" spans="1:6" ht="12.75" customHeight="1" x14ac:dyDescent="0.2">
      <c r="A650" s="53" t="s">
        <v>1297</v>
      </c>
      <c r="B650" s="85" t="s">
        <v>1298</v>
      </c>
      <c r="C650" s="50" t="s">
        <v>1297</v>
      </c>
      <c r="D650" s="242">
        <v>6994408.5099999998</v>
      </c>
      <c r="E650" s="242">
        <v>6992414.54</v>
      </c>
      <c r="F650" s="52">
        <f t="shared" si="188"/>
        <v>99.971491942497366</v>
      </c>
    </row>
    <row r="651" spans="1:6" ht="12.75" customHeight="1" x14ac:dyDescent="0.2">
      <c r="A651" s="53" t="s">
        <v>1299</v>
      </c>
      <c r="B651" s="85" t="s">
        <v>1300</v>
      </c>
      <c r="C651" s="50" t="s">
        <v>1299</v>
      </c>
      <c r="D651" s="242">
        <v>7054037.9299999997</v>
      </c>
      <c r="E651" s="242">
        <v>6152618.4900000002</v>
      </c>
      <c r="F651" s="52">
        <f t="shared" si="188"/>
        <v>87.221227771311405</v>
      </c>
    </row>
    <row r="652" spans="1:6" ht="24" x14ac:dyDescent="0.2">
      <c r="A652" s="53">
        <v>11</v>
      </c>
      <c r="B652" s="85" t="s">
        <v>1301</v>
      </c>
      <c r="C652" s="50" t="s">
        <v>1302</v>
      </c>
      <c r="D652" s="51">
        <f t="shared" ref="D652:E652" si="189">+D649+D650-D651</f>
        <v>519906.24000000022</v>
      </c>
      <c r="E652" s="51">
        <f t="shared" si="189"/>
        <v>1359702.29</v>
      </c>
      <c r="F652" s="52">
        <f t="shared" si="188"/>
        <v>261.52836519138515</v>
      </c>
    </row>
    <row r="653" spans="1:6" ht="24" x14ac:dyDescent="0.2">
      <c r="A653" s="53" t="s">
        <v>609</v>
      </c>
      <c r="B653" s="85" t="s">
        <v>1303</v>
      </c>
      <c r="C653" s="50" t="s">
        <v>1304</v>
      </c>
      <c r="D653" s="262">
        <v>16</v>
      </c>
      <c r="E653" s="262">
        <v>13</v>
      </c>
      <c r="F653" s="52">
        <f t="shared" si="188"/>
        <v>81.25</v>
      </c>
    </row>
    <row r="654" spans="1:6" ht="24" x14ac:dyDescent="0.2">
      <c r="A654" s="53" t="s">
        <v>609</v>
      </c>
      <c r="B654" s="85" t="s">
        <v>1305</v>
      </c>
      <c r="C654" s="50" t="s">
        <v>1306</v>
      </c>
      <c r="D654" s="262">
        <v>35</v>
      </c>
      <c r="E654" s="262">
        <v>33</v>
      </c>
      <c r="F654" s="52">
        <f t="shared" si="188"/>
        <v>94.285714285714278</v>
      </c>
    </row>
    <row r="655" spans="1:6" ht="12.75" customHeight="1" x14ac:dyDescent="0.2">
      <c r="A655" s="53" t="s">
        <v>609</v>
      </c>
      <c r="B655" s="85" t="s">
        <v>1307</v>
      </c>
      <c r="C655" s="50" t="s">
        <v>1308</v>
      </c>
      <c r="D655" s="262">
        <v>10</v>
      </c>
      <c r="E655" s="262">
        <v>12</v>
      </c>
      <c r="F655" s="52">
        <f t="shared" si="188"/>
        <v>120</v>
      </c>
    </row>
    <row r="656" spans="1:6" ht="12.75" customHeight="1" x14ac:dyDescent="0.2">
      <c r="A656" s="53" t="s">
        <v>609</v>
      </c>
      <c r="B656" s="85" t="s">
        <v>1309</v>
      </c>
      <c r="C656" s="50" t="s">
        <v>1310</v>
      </c>
      <c r="D656" s="262">
        <v>35</v>
      </c>
      <c r="E656" s="262">
        <v>33</v>
      </c>
      <c r="F656" s="52">
        <f t="shared" si="188"/>
        <v>94.285714285714278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128.34</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178.67</v>
      </c>
      <c r="E660" s="242">
        <v>258.81</v>
      </c>
      <c r="F660" s="52">
        <f t="shared" si="188"/>
        <v>144.85364079028378</v>
      </c>
    </row>
    <row r="661" spans="1:6" ht="12.75" customHeight="1" x14ac:dyDescent="0.2">
      <c r="A661" s="53">
        <v>63311</v>
      </c>
      <c r="B661" s="85" t="s">
        <v>1320</v>
      </c>
      <c r="C661" s="50" t="s">
        <v>1321</v>
      </c>
      <c r="D661" s="242">
        <v>1352569.8</v>
      </c>
      <c r="E661" s="242">
        <v>1565692.8</v>
      </c>
      <c r="F661" s="52">
        <f t="shared" si="188"/>
        <v>115.75689476432196</v>
      </c>
    </row>
    <row r="662" spans="1:6" ht="12.75" customHeight="1" x14ac:dyDescent="0.2">
      <c r="A662" s="53">
        <v>63312</v>
      </c>
      <c r="B662" s="85" t="s">
        <v>1322</v>
      </c>
      <c r="C662" s="50" t="s">
        <v>1323</v>
      </c>
      <c r="D662" s="242">
        <v>5682.79</v>
      </c>
      <c r="E662" s="242">
        <v>46.71</v>
      </c>
      <c r="F662" s="52">
        <f t="shared" si="188"/>
        <v>0.82195541274620398</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4646.1400000000003</v>
      </c>
      <c r="E665" s="242">
        <v>224272.68</v>
      </c>
      <c r="F665" s="52">
        <f t="shared" si="188"/>
        <v>4827.0753787014592</v>
      </c>
    </row>
    <row r="666" spans="1:6" ht="12.75" customHeight="1" x14ac:dyDescent="0.2">
      <c r="A666" s="53">
        <v>63322</v>
      </c>
      <c r="B666" s="85" t="s">
        <v>1330</v>
      </c>
      <c r="C666" s="50" t="s">
        <v>1331</v>
      </c>
      <c r="D666" s="242">
        <v>0</v>
      </c>
      <c r="E666" s="242">
        <v>2000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146371.13</v>
      </c>
      <c r="E670" s="242">
        <v>140959.69</v>
      </c>
      <c r="F670" s="52">
        <f t="shared" si="188"/>
        <v>96.302932142424538</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7100</v>
      </c>
      <c r="E677" s="242">
        <v>0</v>
      </c>
      <c r="F677" s="52">
        <f t="shared" si="188"/>
        <v>0</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2038964.48</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154695.56</v>
      </c>
      <c r="E710" s="242">
        <v>158707</v>
      </c>
      <c r="F710" s="52">
        <f t="shared" si="188"/>
        <v>102.5931190268163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1617.6</v>
      </c>
      <c r="E712" s="242">
        <v>7860</v>
      </c>
      <c r="F712" s="52">
        <f t="shared" si="188"/>
        <v>485.90504451038578</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1400</v>
      </c>
      <c r="F716" s="52" t="str">
        <f t="shared" si="188"/>
        <v>-</v>
      </c>
    </row>
    <row r="717" spans="1:6" ht="12.75" customHeight="1" x14ac:dyDescent="0.2">
      <c r="A717" s="53">
        <v>31215</v>
      </c>
      <c r="B717" s="85" t="s">
        <v>1414</v>
      </c>
      <c r="C717" s="50" t="s">
        <v>1415</v>
      </c>
      <c r="D717" s="242">
        <v>0</v>
      </c>
      <c r="E717" s="242">
        <v>1659.32</v>
      </c>
      <c r="F717" s="52" t="str">
        <f t="shared" si="188"/>
        <v>-</v>
      </c>
    </row>
    <row r="718" spans="1:6" ht="12.75" customHeight="1" x14ac:dyDescent="0.2">
      <c r="A718" s="53">
        <v>32121</v>
      </c>
      <c r="B718" s="85" t="s">
        <v>1416</v>
      </c>
      <c r="C718" s="50" t="s">
        <v>1417</v>
      </c>
      <c r="D718" s="242">
        <v>35913.47</v>
      </c>
      <c r="E718" s="242">
        <v>37260.11</v>
      </c>
      <c r="F718" s="52">
        <f t="shared" si="188"/>
        <v>103.74967943782653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1264.55</v>
      </c>
      <c r="E720" s="242">
        <v>1210.95</v>
      </c>
      <c r="F720" s="52">
        <f t="shared" si="188"/>
        <v>95.761338025384532</v>
      </c>
    </row>
    <row r="721" spans="1:6" ht="12.75" customHeight="1" x14ac:dyDescent="0.2">
      <c r="A721" s="53" t="s">
        <v>1422</v>
      </c>
      <c r="B721" s="85" t="s">
        <v>1423</v>
      </c>
      <c r="C721" s="50" t="s">
        <v>1422</v>
      </c>
      <c r="D721" s="242">
        <v>547.89</v>
      </c>
      <c r="E721" s="242">
        <v>0</v>
      </c>
      <c r="F721" s="52">
        <f t="shared" si="188"/>
        <v>0</v>
      </c>
    </row>
    <row r="722" spans="1:6" ht="12.75" customHeight="1" x14ac:dyDescent="0.2">
      <c r="A722" s="53" t="s">
        <v>1424</v>
      </c>
      <c r="B722" s="85" t="s">
        <v>1425</v>
      </c>
      <c r="C722" s="50" t="s">
        <v>1424</v>
      </c>
      <c r="D722" s="242">
        <v>8399.4599999999991</v>
      </c>
      <c r="E722" s="242">
        <v>9263.33</v>
      </c>
      <c r="F722" s="52">
        <f t="shared" si="188"/>
        <v>110.2848278341703</v>
      </c>
    </row>
    <row r="723" spans="1:6" ht="12.75" customHeight="1" x14ac:dyDescent="0.2">
      <c r="A723" s="53" t="s">
        <v>1426</v>
      </c>
      <c r="B723" s="85" t="s">
        <v>1427</v>
      </c>
      <c r="C723" s="50" t="s">
        <v>1426</v>
      </c>
      <c r="D723" s="242">
        <v>0</v>
      </c>
      <c r="E723" s="242">
        <v>2605.44</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29526.93</v>
      </c>
      <c r="E725" s="242">
        <v>30415.62</v>
      </c>
      <c r="F725" s="52">
        <f t="shared" ref="F725:F979" si="190">IF(D725&lt;&gt;0,IF(E725/D725&gt;=100,"&gt;&gt;100",E725/D725*100),"-")</f>
        <v>103.00976091994663</v>
      </c>
    </row>
    <row r="726" spans="1:6" ht="12.75" customHeight="1" x14ac:dyDescent="0.2">
      <c r="A726" s="53" t="s">
        <v>1432</v>
      </c>
      <c r="B726" s="85" t="s">
        <v>1433</v>
      </c>
      <c r="C726" s="50" t="s">
        <v>1432</v>
      </c>
      <c r="D726" s="242">
        <v>5538.81</v>
      </c>
      <c r="E726" s="242">
        <v>4404.6099999999997</v>
      </c>
      <c r="F726" s="52">
        <f t="shared" si="190"/>
        <v>79.522677253778326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12317.15</v>
      </c>
      <c r="E739" s="242">
        <v>8865.0499999999993</v>
      </c>
      <c r="F739" s="52">
        <f t="shared" si="190"/>
        <v>71.973224325432412</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19910</v>
      </c>
      <c r="E759" s="242">
        <v>18644.55</v>
      </c>
      <c r="F759" s="52">
        <f t="shared" si="190"/>
        <v>93.644148669010548</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98478.55</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3716.43</v>
      </c>
      <c r="E773" s="242">
        <v>0</v>
      </c>
      <c r="F773" s="52">
        <f t="shared" si="190"/>
        <v>0</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14215.23</v>
      </c>
      <c r="E819" s="242">
        <v>30132</v>
      </c>
      <c r="F819" s="52">
        <f t="shared" si="190"/>
        <v>211.9698379836274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132921.99</v>
      </c>
      <c r="E823" s="242">
        <v>82340.22</v>
      </c>
      <c r="F823" s="52">
        <f t="shared" si="190"/>
        <v>61.946273900954992</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66129.679999999993</v>
      </c>
      <c r="E828" s="242">
        <v>71556.800000000003</v>
      </c>
      <c r="F828" s="52">
        <f t="shared" si="190"/>
        <v>108.20678400379377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17374.75</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43118</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168229.13</v>
      </c>
      <c r="E947" s="242">
        <v>235546.08</v>
      </c>
      <c r="F947" s="52">
        <f t="shared" si="190"/>
        <v>140.015037823711</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60129.35</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15845654.090000002</v>
      </c>
      <c r="E6" s="229">
        <f t="shared" si="0"/>
        <v>16288742.91</v>
      </c>
      <c r="F6" s="230">
        <f t="shared" ref="F6:F260" si="1">IF(D6&gt;0,IF(E6/D6&gt;=100,"&gt;&gt;100",E6/D6*100),"-")</f>
        <v>102.79627977162285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13716329.230000002</v>
      </c>
      <c r="E7" s="104">
        <f t="shared" si="2"/>
        <v>13265494.609999999</v>
      </c>
      <c r="F7" s="93">
        <f t="shared" si="1"/>
        <v>96.713153990107287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795634.64000000013</v>
      </c>
      <c r="E8" s="104">
        <f>E9+E10-E11</f>
        <v>658903.39000000013</v>
      </c>
      <c r="F8" s="93">
        <f t="shared" si="1"/>
        <v>82.81481937488293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1233361.26</v>
      </c>
      <c r="E9" s="247">
        <v>1233361.26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247218.33</v>
      </c>
      <c r="E10" s="247">
        <v>110487.08</v>
      </c>
      <c r="F10" s="93">
        <f t="shared" si="1"/>
        <v>44.692106770561878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684944.95</v>
      </c>
      <c r="E11" s="247">
        <v>684944.95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12495803.440000001</v>
      </c>
      <c r="E12" s="104">
        <f t="shared" si="3"/>
        <v>12180550.069999998</v>
      </c>
      <c r="F12" s="93">
        <f t="shared" si="1"/>
        <v>97.477126048647236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11541501.290000001</v>
      </c>
      <c r="E13" s="104">
        <f t="shared" si="4"/>
        <v>11173598.559999999</v>
      </c>
      <c r="F13" s="93">
        <f t="shared" si="1"/>
        <v>96.812349444358972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141662.42000000001</v>
      </c>
      <c r="E14" s="247">
        <v>141662.42000000001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4664786.75</v>
      </c>
      <c r="E15" s="247">
        <v>4818535.29</v>
      </c>
      <c r="F15" s="93">
        <f t="shared" si="1"/>
        <v>103.29593930526406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6722719.2400000002</v>
      </c>
      <c r="E16" s="247">
        <v>6807694.79</v>
      </c>
      <c r="F16" s="93">
        <f t="shared" si="1"/>
        <v>101.26400563471991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3366549.07</v>
      </c>
      <c r="E17" s="247">
        <v>3465476.2</v>
      </c>
      <c r="F17" s="93">
        <f t="shared" si="1"/>
        <v>102.93853224601892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3354216.19</v>
      </c>
      <c r="E18" s="247">
        <v>4059770.14</v>
      </c>
      <c r="F18" s="93">
        <f t="shared" si="1"/>
        <v>121.03483824636838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443763.16999999993</v>
      </c>
      <c r="E19" s="104">
        <f t="shared" si="5"/>
        <v>496022.6399999999</v>
      </c>
      <c r="F19" s="93">
        <f t="shared" si="1"/>
        <v>111.77643246058477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353020.41</v>
      </c>
      <c r="E20" s="247">
        <v>353286.31</v>
      </c>
      <c r="F20" s="93">
        <f t="shared" si="1"/>
        <v>100.07532142405024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32240.79</v>
      </c>
      <c r="E21" s="247">
        <v>32240.79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136505.24</v>
      </c>
      <c r="E22" s="247">
        <v>137468.24</v>
      </c>
      <c r="F22" s="93">
        <f t="shared" si="1"/>
        <v>100.70546742381465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3482.11</v>
      </c>
      <c r="E24" s="247">
        <v>3482.11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112104.27</v>
      </c>
      <c r="E25" s="247">
        <v>112104.27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346587.3</v>
      </c>
      <c r="E26" s="247">
        <v>401083.69</v>
      </c>
      <c r="F26" s="93">
        <f t="shared" si="1"/>
        <v>115.72371232298472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540176.94999999995</v>
      </c>
      <c r="E28" s="247">
        <v>543642.77</v>
      </c>
      <c r="F28" s="93">
        <f t="shared" si="1"/>
        <v>100.64160827299278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2584.6999999999971</v>
      </c>
      <c r="E29" s="104">
        <f t="shared" si="6"/>
        <v>17485.359999999993</v>
      </c>
      <c r="F29" s="93">
        <f t="shared" si="1"/>
        <v>676.49475761210249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56430.64</v>
      </c>
      <c r="E30" s="247">
        <v>82735.009999999995</v>
      </c>
      <c r="F30" s="93">
        <f t="shared" si="1"/>
        <v>146.61363046741982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53845.94</v>
      </c>
      <c r="E34" s="247">
        <v>65249.65</v>
      </c>
      <c r="F34" s="93">
        <f t="shared" si="1"/>
        <v>121.17840267994207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437168.06</v>
      </c>
      <c r="E35" s="104">
        <f t="shared" si="7"/>
        <v>407557.48</v>
      </c>
      <c r="F35" s="93">
        <f t="shared" si="1"/>
        <v>93.226728411952138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437168.06</v>
      </c>
      <c r="E36" s="247">
        <v>464345.01</v>
      </c>
      <c r="F36" s="93">
        <f t="shared" si="1"/>
        <v>106.21659093759047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16015.86</v>
      </c>
      <c r="E37" s="247">
        <v>16015.86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8562</v>
      </c>
      <c r="E38" s="247">
        <v>8562</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1016.71</v>
      </c>
      <c r="E39" s="247">
        <v>1016.71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25594.57</v>
      </c>
      <c r="E40" s="247">
        <v>82382.100000000006</v>
      </c>
      <c r="F40" s="93">
        <f t="shared" si="1"/>
        <v>321.87335048019952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70786.22000000003</v>
      </c>
      <c r="E45" s="104">
        <f t="shared" si="9"/>
        <v>85886.030000000028</v>
      </c>
      <c r="F45" s="93">
        <f t="shared" si="1"/>
        <v>121.33156707619082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50639.33</v>
      </c>
      <c r="E47" s="247">
        <v>54513.33</v>
      </c>
      <c r="F47" s="93">
        <f t="shared" si="1"/>
        <v>107.65018020578077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5538.26</v>
      </c>
      <c r="E48" s="247">
        <v>5538.26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310595.09999999998</v>
      </c>
      <c r="E49" s="247">
        <v>332895.09999999998</v>
      </c>
      <c r="F49" s="93">
        <f t="shared" si="1"/>
        <v>107.17976555328788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295986.46999999997</v>
      </c>
      <c r="E50" s="247">
        <v>307060.65999999997</v>
      </c>
      <c r="F50" s="93">
        <f t="shared" si="1"/>
        <v>103.74145142512765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169.71</v>
      </c>
      <c r="E53" s="247">
        <v>0</v>
      </c>
      <c r="F53" s="93">
        <f t="shared" si="1"/>
        <v>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311778.8</v>
      </c>
      <c r="E54" s="247">
        <v>324984.84000000003</v>
      </c>
      <c r="F54" s="93">
        <f t="shared" si="1"/>
        <v>104.23570813666613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311948.51</v>
      </c>
      <c r="E55" s="247">
        <v>324984.84000000003</v>
      </c>
      <c r="F55" s="93">
        <f t="shared" si="1"/>
        <v>104.17900056647169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413317.72</v>
      </c>
      <c r="E56" s="104">
        <f t="shared" si="11"/>
        <v>414467.72</v>
      </c>
      <c r="F56" s="93">
        <f t="shared" si="1"/>
        <v>100.27823631660408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413317.72</v>
      </c>
      <c r="E57" s="247">
        <v>414467.72</v>
      </c>
      <c r="F57" s="93">
        <f t="shared" si="1"/>
        <v>100.27823631660408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11573.43</v>
      </c>
      <c r="E63" s="104">
        <f t="shared" si="12"/>
        <v>11573.43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11573.43</v>
      </c>
      <c r="E64" s="247">
        <v>11573.43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2129324.86</v>
      </c>
      <c r="E68" s="104">
        <f t="shared" si="13"/>
        <v>3023248.3000000003</v>
      </c>
      <c r="F68" s="93">
        <f t="shared" si="1"/>
        <v>141.9815433892976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519906.24</v>
      </c>
      <c r="E69" s="104">
        <f t="shared" si="14"/>
        <v>1359702.29</v>
      </c>
      <c r="F69" s="93">
        <f t="shared" si="1"/>
        <v>261.52836519138532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519906.24</v>
      </c>
      <c r="E70" s="104">
        <f t="shared" si="15"/>
        <v>1359702.29</v>
      </c>
      <c r="F70" s="93">
        <f t="shared" si="1"/>
        <v>261.52836519138532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519906.24</v>
      </c>
      <c r="E72" s="247">
        <v>1359702.29</v>
      </c>
      <c r="F72" s="93">
        <f t="shared" si="1"/>
        <v>261.52836519138532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379.68</v>
      </c>
      <c r="E78" s="104">
        <f>E79+SUM(E82:E84)-E85+E86</f>
        <v>50698.14</v>
      </c>
      <c r="F78" s="93" t="str">
        <f t="shared" si="1"/>
        <v>&gt;&gt;100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379.68</v>
      </c>
      <c r="E86" s="247">
        <v>50698.14</v>
      </c>
      <c r="F86" s="93" t="str">
        <f t="shared" si="1"/>
        <v>&gt;&gt;100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1398901.06</v>
      </c>
      <c r="E134" s="104">
        <f t="shared" si="23"/>
        <v>1398901.06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1398901.06</v>
      </c>
      <c r="E135" s="104">
        <f t="shared" si="24"/>
        <v>1398901.06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1398901.06</v>
      </c>
      <c r="E139" s="247">
        <v>1398901.06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187485.57999999996</v>
      </c>
      <c r="E146" s="104">
        <f t="shared" si="26"/>
        <v>57297.129999999976</v>
      </c>
      <c r="F146" s="93">
        <f t="shared" si="1"/>
        <v>30.560819664104294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40409.699999999997</v>
      </c>
      <c r="E147" s="247">
        <v>11538.83</v>
      </c>
      <c r="F147" s="93">
        <f t="shared" si="1"/>
        <v>28.554604463779736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13707.86</v>
      </c>
      <c r="E158" s="247">
        <v>10881.68</v>
      </c>
      <c r="F158" s="93">
        <f t="shared" si="1"/>
        <v>79.382777472194789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183449.68</v>
      </c>
      <c r="E159" s="247">
        <v>166478.12</v>
      </c>
      <c r="F159" s="93">
        <f t="shared" si="1"/>
        <v>90.74865652532074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3973.9</v>
      </c>
      <c r="E160" s="247">
        <v>5276.77</v>
      </c>
      <c r="F160" s="93">
        <f t="shared" si="1"/>
        <v>132.78567653941974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858.99</v>
      </c>
      <c r="E162" s="247">
        <v>1505.67</v>
      </c>
      <c r="F162" s="93">
        <f t="shared" si="1"/>
        <v>175.28376348967976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54914.55</v>
      </c>
      <c r="E163" s="247">
        <v>138383.94</v>
      </c>
      <c r="F163" s="93">
        <f t="shared" si="1"/>
        <v>251.99867794600883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22652.3</v>
      </c>
      <c r="E164" s="104">
        <f t="shared" si="28"/>
        <v>156649.68000000002</v>
      </c>
      <c r="F164" s="93">
        <f t="shared" si="1"/>
        <v>691.53984363618713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22123.77</v>
      </c>
      <c r="E165" s="247">
        <v>156038.39000000001</v>
      </c>
      <c r="F165" s="93">
        <f t="shared" si="1"/>
        <v>705.29746964464016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528.53</v>
      </c>
      <c r="E166" s="247">
        <v>611.29</v>
      </c>
      <c r="F166" s="93">
        <f t="shared" si="1"/>
        <v>115.65852458706223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15845654.089999998</v>
      </c>
      <c r="E175" s="104">
        <f t="shared" si="30"/>
        <v>16288742.91</v>
      </c>
      <c r="F175" s="93">
        <f t="shared" si="1"/>
        <v>102.79627977162286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718919.6</v>
      </c>
      <c r="E176" s="104">
        <f t="shared" si="31"/>
        <v>768148.38000000012</v>
      </c>
      <c r="F176" s="93">
        <f t="shared" si="1"/>
        <v>106.84760576843367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93712.639999999999</v>
      </c>
      <c r="E177" s="104">
        <f t="shared" si="32"/>
        <v>284729.78000000003</v>
      </c>
      <c r="F177" s="93">
        <f t="shared" si="1"/>
        <v>303.83284474751753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33428.33</v>
      </c>
      <c r="E178" s="247">
        <v>62692.480000000003</v>
      </c>
      <c r="F178" s="93">
        <f t="shared" si="1"/>
        <v>187.54296131454967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40294.75</v>
      </c>
      <c r="E179" s="247">
        <v>212052.66</v>
      </c>
      <c r="F179" s="93">
        <f t="shared" si="1"/>
        <v>526.25381718462086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3648.65</v>
      </c>
      <c r="E180" s="104">
        <f t="shared" si="33"/>
        <v>1831.3</v>
      </c>
      <c r="F180" s="93">
        <f t="shared" si="1"/>
        <v>50.191166595864225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0.32</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1368.5</v>
      </c>
      <c r="E182" s="247">
        <v>1368.5</v>
      </c>
      <c r="F182" s="93">
        <f t="shared" si="1"/>
        <v>100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2280.15</v>
      </c>
      <c r="E183" s="247">
        <v>462.48</v>
      </c>
      <c r="F183" s="93">
        <f t="shared" si="1"/>
        <v>20.282876126570621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4574.42</v>
      </c>
      <c r="E184" s="247">
        <v>4485.1099999999997</v>
      </c>
      <c r="F184" s="93">
        <f t="shared" si="1"/>
        <v>98.047621337787078</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80.290000000000006</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8643.1</v>
      </c>
      <c r="E186" s="247">
        <v>927.94</v>
      </c>
      <c r="F186" s="93">
        <f t="shared" si="1"/>
        <v>10.736194189584754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2660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3123.39</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93226.2</v>
      </c>
      <c r="E189" s="247">
        <v>26098.89</v>
      </c>
      <c r="F189" s="93">
        <f t="shared" si="1"/>
        <v>27.995230954388362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531980.76</v>
      </c>
      <c r="E206" s="104">
        <f t="shared" si="37"/>
        <v>457319.71</v>
      </c>
      <c r="F206" s="93">
        <f t="shared" si="1"/>
        <v>85.965460480187289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531980.76</v>
      </c>
      <c r="E207" s="104">
        <f t="shared" si="38"/>
        <v>457319.71</v>
      </c>
      <c r="F207" s="93">
        <f t="shared" si="1"/>
        <v>85.965460480187289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531980.76</v>
      </c>
      <c r="E208" s="247">
        <v>457319.71</v>
      </c>
      <c r="F208" s="93">
        <f t="shared" si="1"/>
        <v>85.965460480187289</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15126734.489999998</v>
      </c>
      <c r="E237" s="104">
        <f t="shared" si="41"/>
        <v>15520594.529999999</v>
      </c>
      <c r="F237" s="93">
        <f t="shared" si="1"/>
        <v>102.60373473376143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14586929.079999998</v>
      </c>
      <c r="E238" s="104">
        <f t="shared" si="42"/>
        <v>14272227.02</v>
      </c>
      <c r="F238" s="93">
        <f t="shared" si="1"/>
        <v>97.842574963694844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15136239.469999999</v>
      </c>
      <c r="E239" s="104">
        <f t="shared" si="43"/>
        <v>14652822.24</v>
      </c>
      <c r="F239" s="93">
        <f t="shared" si="1"/>
        <v>96.806226335424128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13295414.359999999</v>
      </c>
      <c r="E240" s="247">
        <v>12824293.85</v>
      </c>
      <c r="F240" s="93">
        <f t="shared" si="1"/>
        <v>96.45651878727908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1840825.11</v>
      </c>
      <c r="E241" s="247">
        <v>1828528.39</v>
      </c>
      <c r="F241" s="93">
        <f t="shared" si="1"/>
        <v>99.33199955100568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549310.39</v>
      </c>
      <c r="E242" s="104">
        <f t="shared" si="44"/>
        <v>380595.22</v>
      </c>
      <c r="F242" s="93">
        <f t="shared" si="1"/>
        <v>69.286004220673846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549310.39</v>
      </c>
      <c r="E243" s="247">
        <v>380595.22</v>
      </c>
      <c r="F243" s="93">
        <f t="shared" si="1"/>
        <v>69.286004220673846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348413.19999999972</v>
      </c>
      <c r="E245" s="104">
        <f t="shared" si="45"/>
        <v>1037909.9100000001</v>
      </c>
      <c r="F245" s="93">
        <f t="shared" si="1"/>
        <v>297.89626512428373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4529709.3899999997</v>
      </c>
      <c r="E246" s="104">
        <f t="shared" si="46"/>
        <v>5249084.58</v>
      </c>
      <c r="F246" s="93">
        <f t="shared" si="1"/>
        <v>115.88126583988208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4529709.3899999997</v>
      </c>
      <c r="E247" s="247">
        <v>5249084.58</v>
      </c>
      <c r="F247" s="93">
        <f t="shared" si="1"/>
        <v>115.88126583988208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4181296.19</v>
      </c>
      <c r="E250" s="104">
        <f t="shared" si="47"/>
        <v>4211174.67</v>
      </c>
      <c r="F250" s="93">
        <f t="shared" si="1"/>
        <v>100.71457458745586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4181296.19</v>
      </c>
      <c r="E252" s="247">
        <v>4211174.67</v>
      </c>
      <c r="F252" s="93">
        <f t="shared" si="1"/>
        <v>100.71457458745586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169066.19</v>
      </c>
      <c r="E255" s="247">
        <v>53807.93</v>
      </c>
      <c r="F255" s="93">
        <f t="shared" si="1"/>
        <v>31.826546750713437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22326.02</v>
      </c>
      <c r="E256" s="247">
        <v>156649.67000000001</v>
      </c>
      <c r="F256" s="93">
        <f t="shared" si="1"/>
        <v>701.64619578411202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2640212.2999999998</v>
      </c>
      <c r="E259" s="104">
        <f t="shared" si="49"/>
        <v>916831.15</v>
      </c>
      <c r="F259" s="93">
        <f t="shared" si="1"/>
        <v>34.725660129679724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2640212.2999999998</v>
      </c>
      <c r="E260" s="248">
        <v>916831.15</v>
      </c>
      <c r="F260" s="97">
        <f t="shared" si="1"/>
        <v>34.725660129679724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227141.81</v>
      </c>
      <c r="E264" s="247">
        <v>182219.24</v>
      </c>
      <c r="F264" s="93">
        <f t="shared" si="50"/>
        <v>80.222676749824259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15258.32</v>
      </c>
      <c r="E265" s="247">
        <v>13461.83</v>
      </c>
      <c r="F265" s="93">
        <f t="shared" si="50"/>
        <v>88.226161202543935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22652.3</v>
      </c>
      <c r="E266" s="247">
        <v>156649.68</v>
      </c>
      <c r="F266" s="93">
        <f t="shared" si="50"/>
        <v>691.53984363618713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379.68</v>
      </c>
      <c r="E268" s="247">
        <v>8411.18</v>
      </c>
      <c r="F268" s="93">
        <f t="shared" si="50"/>
        <v>2215.3339654445849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286.95999999999998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42000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6088.23</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87624.41</v>
      </c>
      <c r="E288" s="247">
        <v>284729.78000000003</v>
      </c>
      <c r="F288" s="93">
        <f t="shared" si="50"/>
        <v>324.94344897728843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746.12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92480.08</v>
      </c>
      <c r="E290" s="247">
        <v>26098.89</v>
      </c>
      <c r="F290" s="93">
        <f t="shared" si="50"/>
        <v>28.22109366687399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531980.76</v>
      </c>
      <c r="E294" s="247">
        <v>457319.71</v>
      </c>
      <c r="F294" s="93">
        <f t="shared" si="50"/>
        <v>85.965460480187289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686.74</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252.83</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2183.8200000000002</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820694.82</v>
      </c>
      <c r="E5" s="79">
        <f t="shared" si="0"/>
        <v>976475.84000000008</v>
      </c>
      <c r="F5" s="80">
        <f t="shared" ref="F5:F141" si="1">IF(D5&gt;0,IF(E5/D5&gt;=100,"&gt;&gt;100",E5/D5*100),"-")</f>
        <v>118.98160146788793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199625.95</v>
      </c>
      <c r="E6" s="81">
        <f t="shared" si="2"/>
        <v>250663.67999999999</v>
      </c>
      <c r="F6" s="63">
        <f t="shared" si="1"/>
        <v>125.56668108529978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199625.95</v>
      </c>
      <c r="E7" s="249">
        <v>250663.67999999999</v>
      </c>
      <c r="F7" s="63">
        <f t="shared" si="1"/>
        <v>125.56668108529978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469978.70999999996</v>
      </c>
      <c r="E13" s="81">
        <f t="shared" si="4"/>
        <v>580026.13</v>
      </c>
      <c r="F13" s="63">
        <f t="shared" si="1"/>
        <v>123.41540534889337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457634.22</v>
      </c>
      <c r="E14" s="249">
        <v>568751.18000000005</v>
      </c>
      <c r="F14" s="63">
        <f t="shared" si="1"/>
        <v>124.28073669840514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12344.49</v>
      </c>
      <c r="E16" s="249">
        <v>11274.95</v>
      </c>
      <c r="F16" s="63">
        <f t="shared" si="1"/>
        <v>91.335891559716117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151090.16</v>
      </c>
      <c r="E19" s="249">
        <v>145786.03</v>
      </c>
      <c r="F19" s="63">
        <f t="shared" si="1"/>
        <v>96.489427240000268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142486.18</v>
      </c>
      <c r="E28" s="81">
        <f t="shared" si="6"/>
        <v>142381.96</v>
      </c>
      <c r="F28" s="63">
        <f t="shared" si="1"/>
        <v>99.926856064216196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142486.18</v>
      </c>
      <c r="E30" s="249">
        <v>142381.96</v>
      </c>
      <c r="F30" s="63">
        <f t="shared" si="1"/>
        <v>99.926856064216196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1021124.2</v>
      </c>
      <c r="E35" s="81">
        <f t="shared" si="7"/>
        <v>625740.14</v>
      </c>
      <c r="F35" s="63">
        <f t="shared" si="1"/>
        <v>61.279532891297649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143874.91999999998</v>
      </c>
      <c r="E36" s="81">
        <f t="shared" si="8"/>
        <v>94000</v>
      </c>
      <c r="F36" s="63">
        <f t="shared" si="1"/>
        <v>65.334528074802762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72640</v>
      </c>
      <c r="E37" s="249">
        <v>77000</v>
      </c>
      <c r="F37" s="63">
        <f t="shared" si="1"/>
        <v>106.00220264317181</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71234.92</v>
      </c>
      <c r="E38" s="249">
        <v>17000</v>
      </c>
      <c r="F38" s="63">
        <f t="shared" si="1"/>
        <v>23.864700065641962</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27622.9</v>
      </c>
      <c r="E39" s="81">
        <f t="shared" si="9"/>
        <v>32036.03</v>
      </c>
      <c r="F39" s="63">
        <f t="shared" si="1"/>
        <v>115.97634571315827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27622.9</v>
      </c>
      <c r="E40" s="249">
        <v>32036.03</v>
      </c>
      <c r="F40" s="63">
        <f t="shared" si="1"/>
        <v>115.97634571315827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740951.54</v>
      </c>
      <c r="E54" s="81">
        <f t="shared" si="12"/>
        <v>298023.13</v>
      </c>
      <c r="F54" s="63">
        <f t="shared" si="1"/>
        <v>40.221676305578633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342228.51</v>
      </c>
      <c r="E55" s="249">
        <v>298023.13</v>
      </c>
      <c r="F55" s="63">
        <f t="shared" si="1"/>
        <v>87.083080833914167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398723.03</v>
      </c>
      <c r="E56" s="249">
        <v>0</v>
      </c>
      <c r="F56" s="63">
        <f t="shared" si="1"/>
        <v>0</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55668.88</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108674.84</v>
      </c>
      <c r="E61" s="81">
        <f t="shared" si="13"/>
        <v>146012.1</v>
      </c>
      <c r="F61" s="63">
        <f t="shared" si="1"/>
        <v>134.35685757623386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108674.84</v>
      </c>
      <c r="E64" s="249">
        <v>146012.1</v>
      </c>
      <c r="F64" s="63">
        <f t="shared" si="1"/>
        <v>134.35685757623386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62127.840000000004</v>
      </c>
      <c r="E75" s="81">
        <f t="shared" si="15"/>
        <v>90494.45</v>
      </c>
      <c r="F75" s="63">
        <f t="shared" si="1"/>
        <v>145.65845199189283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41167.410000000003</v>
      </c>
      <c r="E76" s="249">
        <v>42763.75</v>
      </c>
      <c r="F76" s="63">
        <f t="shared" si="1"/>
        <v>103.87767896984532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20960.43</v>
      </c>
      <c r="E77" s="249">
        <v>17854.36</v>
      </c>
      <c r="F77" s="63">
        <f t="shared" si="1"/>
        <v>85.18126775070931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29876.34</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2798876.1800000006</v>
      </c>
      <c r="E82" s="81">
        <f t="shared" si="16"/>
        <v>1377276.37</v>
      </c>
      <c r="F82" s="63">
        <f t="shared" si="1"/>
        <v>49.20819219662657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86522.54</v>
      </c>
      <c r="E83" s="249">
        <v>14085.73</v>
      </c>
      <c r="F83" s="63">
        <f t="shared" si="1"/>
        <v>16.279838756467392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2257149.7400000002</v>
      </c>
      <c r="E84" s="249">
        <v>1081190.5900000001</v>
      </c>
      <c r="F84" s="63">
        <f t="shared" si="1"/>
        <v>47.90070285722382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3716.43</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451487.47</v>
      </c>
      <c r="E86" s="249">
        <v>282000.05</v>
      </c>
      <c r="F86" s="63">
        <f t="shared" si="1"/>
        <v>62.460216227041698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249.37</v>
      </c>
      <c r="E89" s="81">
        <f t="shared" si="17"/>
        <v>150.58000000000001</v>
      </c>
      <c r="F89" s="63">
        <f t="shared" si="1"/>
        <v>60.384168103621128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249.37</v>
      </c>
      <c r="E94" s="81">
        <f t="shared" si="19"/>
        <v>150.58000000000001</v>
      </c>
      <c r="F94" s="63">
        <f t="shared" si="1"/>
        <v>60.384168103621128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249.37</v>
      </c>
      <c r="E95" s="249">
        <v>150.58000000000001</v>
      </c>
      <c r="F95" s="63">
        <f t="shared" si="1"/>
        <v>60.384168103621128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491743.58999999997</v>
      </c>
      <c r="E107" s="81">
        <f t="shared" si="21"/>
        <v>486728.7</v>
      </c>
      <c r="F107" s="63">
        <f t="shared" si="1"/>
        <v>98.980181927740034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133708.54999999999</v>
      </c>
      <c r="E108" s="249">
        <v>160440.10999999999</v>
      </c>
      <c r="F108" s="63">
        <f t="shared" si="1"/>
        <v>119.99240886241007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261978.43</v>
      </c>
      <c r="E109" s="249">
        <v>242286.63</v>
      </c>
      <c r="F109" s="63">
        <f t="shared" si="1"/>
        <v>92.483426975266639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14804.73</v>
      </c>
      <c r="E110" s="249">
        <v>500</v>
      </c>
      <c r="F110" s="63">
        <f t="shared" si="1"/>
        <v>3.3772990118698551</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26921.88</v>
      </c>
      <c r="E111" s="249">
        <v>25521.96</v>
      </c>
      <c r="F111" s="63">
        <f t="shared" si="1"/>
        <v>94.800065968647047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54330</v>
      </c>
      <c r="E113" s="249">
        <v>57980</v>
      </c>
      <c r="F113" s="63">
        <f t="shared" si="1"/>
        <v>106.71820357077122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768400.54999999993</v>
      </c>
      <c r="E114" s="81">
        <f t="shared" si="22"/>
        <v>1050483.6599999999</v>
      </c>
      <c r="F114" s="63">
        <f t="shared" si="1"/>
        <v>136.71042531138221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679791.08</v>
      </c>
      <c r="E115" s="81">
        <f t="shared" si="23"/>
        <v>940028.79999999993</v>
      </c>
      <c r="F115" s="63">
        <f t="shared" si="1"/>
        <v>138.28201452716914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669121.88</v>
      </c>
      <c r="E116" s="249">
        <v>927639.35</v>
      </c>
      <c r="F116" s="63">
        <f t="shared" si="1"/>
        <v>138.63533352100217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10669.2</v>
      </c>
      <c r="E117" s="249">
        <v>12389.45</v>
      </c>
      <c r="F117" s="63">
        <f t="shared" si="1"/>
        <v>116.12351441532635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28730</v>
      </c>
      <c r="E125" s="249">
        <v>31932</v>
      </c>
      <c r="F125" s="63">
        <f t="shared" si="1"/>
        <v>111.14514444831187</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59879.47</v>
      </c>
      <c r="E126" s="249">
        <v>78522.86</v>
      </c>
      <c r="F126" s="63">
        <f t="shared" si="1"/>
        <v>131.13486141410402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165427.24</v>
      </c>
      <c r="E129" s="81">
        <f t="shared" si="26"/>
        <v>155463.04000000001</v>
      </c>
      <c r="F129" s="63">
        <f t="shared" si="1"/>
        <v>93.976687273510706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39060</v>
      </c>
      <c r="E133" s="249">
        <v>10950</v>
      </c>
      <c r="F133" s="63">
        <f t="shared" si="1"/>
        <v>28.033794162826421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30794.44</v>
      </c>
      <c r="E135" s="249">
        <v>25427.63</v>
      </c>
      <c r="F135" s="63">
        <f t="shared" si="1"/>
        <v>82.572146140666959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44113.9</v>
      </c>
      <c r="E137" s="249">
        <v>35895.550000000003</v>
      </c>
      <c r="F137" s="63">
        <f t="shared" si="1"/>
        <v>81.370157705394448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51458.9</v>
      </c>
      <c r="E138" s="249">
        <v>63116.14</v>
      </c>
      <c r="F138" s="63">
        <f t="shared" si="1"/>
        <v>122.65349628538502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20073.72</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6271129.9700000007</v>
      </c>
      <c r="E141" s="106">
        <f t="shared" si="28"/>
        <v>4905194.74</v>
      </c>
      <c r="F141" s="82">
        <f t="shared" si="1"/>
        <v>78.218674520630287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718920.08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4710160.88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4168881.39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1108499.82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2025640.09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5542.52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423990.27</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136863.65</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135395.71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159034.75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173914.58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485402.98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55876.51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55876.51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4660932.5799999991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3977864.7299999995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1079235.67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1853882.18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7360.35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424079.58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132015.26999999999</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140986.13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156374.75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183930.8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552530.29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130537.56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130537.56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768148.38000000082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768148.38000000012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284729.78000000003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26098.89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457319.71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31544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Županić</cp:lastModifiedBy>
  <cp:lastPrinted>2024-09-24T08:26:57Z</cp:lastPrinted>
  <dcterms:created xsi:type="dcterms:W3CDTF">2022-04-01T05:14:30Z</dcterms:created>
  <dcterms:modified xsi:type="dcterms:W3CDTF">2025-02-24T08:48:39Z</dcterms:modified>
</cp:coreProperties>
</file>