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97D2A95D-ABDC-42D6-93AF-6245E9B858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4" i="3" l="1"/>
  <c r="F137" i="3" s="1"/>
  <c r="H144" i="3"/>
  <c r="H263" i="3"/>
  <c r="F263" i="3"/>
  <c r="H256" i="3"/>
  <c r="H252" i="3"/>
  <c r="F252" i="3"/>
  <c r="H231" i="3"/>
  <c r="F231" i="3"/>
  <c r="F221" i="3"/>
  <c r="H217" i="3"/>
  <c r="H210" i="3"/>
  <c r="F210" i="3"/>
  <c r="F178" i="3"/>
  <c r="F173" i="3"/>
  <c r="F167" i="3"/>
  <c r="H162" i="3"/>
  <c r="F162" i="3"/>
  <c r="H157" i="3"/>
  <c r="F157" i="3"/>
  <c r="F152" i="3"/>
  <c r="F144" i="3"/>
  <c r="H105" i="3"/>
  <c r="F93" i="3"/>
  <c r="F88" i="3"/>
  <c r="F83" i="3"/>
  <c r="H77" i="3"/>
  <c r="H69" i="3"/>
  <c r="F69" i="3"/>
  <c r="H61" i="3"/>
  <c r="H47" i="3"/>
  <c r="F47" i="3"/>
  <c r="F41" i="3"/>
  <c r="H36" i="3"/>
  <c r="H33" i="3" s="1"/>
  <c r="F36" i="3"/>
  <c r="H58" i="3" l="1"/>
  <c r="H31" i="3" s="1"/>
</calcChain>
</file>

<file path=xl/sharedStrings.xml><?xml version="1.0" encoding="utf-8"?>
<sst xmlns="http://schemas.openxmlformats.org/spreadsheetml/2006/main" count="366" uniqueCount="172">
  <si>
    <t>1.</t>
  </si>
  <si>
    <t>Građevine komunalne infrastrukture koje će se graditi radi uređenja neuređenih dijelova građevinskog područja</t>
  </si>
  <si>
    <t>3.</t>
  </si>
  <si>
    <t>Postojeće građevine komunalne infrastrukture koje će se rekonstruirati</t>
  </si>
  <si>
    <t>projekti</t>
  </si>
  <si>
    <t>građenje</t>
  </si>
  <si>
    <t>stručni nadzor</t>
  </si>
  <si>
    <t>UKUPNO</t>
  </si>
  <si>
    <t>IZVOR FINANCIRANJA</t>
  </si>
  <si>
    <t>2.1.</t>
  </si>
  <si>
    <t>NERAZVRSTANE CESTE</t>
  </si>
  <si>
    <t>1.1.</t>
  </si>
  <si>
    <t>1.2.</t>
  </si>
  <si>
    <t>JAVNE ZELENE POVRŠINE</t>
  </si>
  <si>
    <t>Članak 1.</t>
  </si>
  <si>
    <t>Članak 2.</t>
  </si>
  <si>
    <t>Sadržaj Programa prikazan je u tablici:</t>
  </si>
  <si>
    <t>a)</t>
  </si>
  <si>
    <t>b)</t>
  </si>
  <si>
    <t>c)</t>
  </si>
  <si>
    <t>d)</t>
  </si>
  <si>
    <t>Članak 3.</t>
  </si>
  <si>
    <t>KOMUNALNI DOPRINOS</t>
  </si>
  <si>
    <t>Članak 4.</t>
  </si>
  <si>
    <t>PROGRAM GRAĐENJA KOMUNALNE INFRASTRUKTURE SVEUKUPNO</t>
  </si>
  <si>
    <t xml:space="preserve"> - graditi radi uređenja neuređenih dijelova građevinskog područja,</t>
  </si>
  <si>
    <t xml:space="preserve"> - graditi u uređenim dijelovima građevinskog područja,</t>
  </si>
  <si>
    <t xml:space="preserve"> - graditi izvan građevinskog područja,</t>
  </si>
  <si>
    <t>3.1.</t>
  </si>
  <si>
    <t>3.2.</t>
  </si>
  <si>
    <t>3.3.</t>
  </si>
  <si>
    <t>JAVNA RASVJETA</t>
  </si>
  <si>
    <t>OPIS RADNJE/RADOVA</t>
  </si>
  <si>
    <t>proračun</t>
  </si>
  <si>
    <t>Proširenje javne rasvjete po mjesnim odborima</t>
  </si>
  <si>
    <t>GRAĐEVINE I UREĐAJI JAVNE NAMJENE</t>
  </si>
  <si>
    <t>Izgradnja zgrade gradske tržnice u Lepoglavi</t>
  </si>
  <si>
    <t xml:space="preserve">stručni nadzor </t>
  </si>
  <si>
    <t>4.</t>
  </si>
  <si>
    <t>Građevine koje će se graditi izvan građevinskog područja</t>
  </si>
  <si>
    <t>4.1.</t>
  </si>
  <si>
    <t>proračun:</t>
  </si>
  <si>
    <t>SUFINANCIRANJE GRAĐANA</t>
  </si>
  <si>
    <t>PREDSJEDNIK GRADSKOG VIJEĆA</t>
  </si>
  <si>
    <t xml:space="preserve">Troškovi građenja komunalne infrastrukture procijenjeni su na temelju troškova građenja usporedivih građevina komunalne infrastrukture u vrijeme izrade ovog programa i zabilježenog indeksa povećanja odnosno smanjenja troškova građenja. </t>
  </si>
  <si>
    <t>PRORAČUN</t>
  </si>
  <si>
    <t>projektna dokumentacija</t>
  </si>
  <si>
    <t>e)</t>
  </si>
  <si>
    <t>f)</t>
  </si>
  <si>
    <t>radovi</t>
  </si>
  <si>
    <t>g)</t>
  </si>
  <si>
    <t>Izgradnja javne rasvjete u Žarovnici (od područne škole prema groblju)</t>
  </si>
  <si>
    <t>3.4.</t>
  </si>
  <si>
    <t xml:space="preserve">GROBLJA </t>
  </si>
  <si>
    <t>3.5.</t>
  </si>
  <si>
    <t>JAVNA PARKIRALIŠTA</t>
  </si>
  <si>
    <t>Parkiralište groblje Kamenica</t>
  </si>
  <si>
    <t>Izgradnja fontane u parku kod zgrade gradske uprave</t>
  </si>
  <si>
    <t xml:space="preserve">građenje </t>
  </si>
  <si>
    <t>ŠUMSKI DOPRINOS</t>
  </si>
  <si>
    <t xml:space="preserve"> - rekonstruirati,</t>
  </si>
  <si>
    <t>a) nerazvrstane ceste,</t>
  </si>
  <si>
    <t>b) javne prometne površine na kojima nije dopušten promet motornih vozila,</t>
  </si>
  <si>
    <t xml:space="preserve">c) građevine i uređaji javne namjene, </t>
  </si>
  <si>
    <t>d) javne zelene površine,</t>
  </si>
  <si>
    <t>g) groblja.</t>
  </si>
  <si>
    <t>e) javna parkirališta</t>
  </si>
  <si>
    <t>f) javna rasvjeta,</t>
  </si>
  <si>
    <t>Parkiralište kod groblja u Lepoglavi</t>
  </si>
  <si>
    <t>projekt</t>
  </si>
  <si>
    <t>Izgradnja javne rasvjete u Lepoglavi uz D-35 (od starog mosta do ul. A.Stepinca)</t>
  </si>
  <si>
    <t>2. Građevine komunalne infrastrukture koje će se graditi u uređenim dijelovima građevinskog područja</t>
  </si>
  <si>
    <t>2.2.</t>
  </si>
  <si>
    <t>Rekonstrukcija NC površinska obrada</t>
  </si>
  <si>
    <t>Izgradnja mosta Gusinjak preko rijeke Bednje u Lepoglavi</t>
  </si>
  <si>
    <t>Uređenje parka uz zgradu gradske uprave</t>
  </si>
  <si>
    <t>Modernizacija javne rasvjete</t>
  </si>
  <si>
    <t>Obnova spomen križa groblja Lepoglava</t>
  </si>
  <si>
    <t xml:space="preserve">Rekonstrukcija/sanacija memorijalnog groblja Lepoglava </t>
  </si>
  <si>
    <t>K1009 01</t>
  </si>
  <si>
    <t>K1010 07</t>
  </si>
  <si>
    <t>K1010 09</t>
  </si>
  <si>
    <t>K1010 14</t>
  </si>
  <si>
    <t>T1010 15</t>
  </si>
  <si>
    <t>K1011 05</t>
  </si>
  <si>
    <t>K1011 09</t>
  </si>
  <si>
    <t>T1011 01</t>
  </si>
  <si>
    <t>T1012 03</t>
  </si>
  <si>
    <t>K1014 09</t>
  </si>
  <si>
    <t>K1014 10</t>
  </si>
  <si>
    <t>K1014 13</t>
  </si>
  <si>
    <t>T1014 04</t>
  </si>
  <si>
    <t>Izgradnja prometnice Mažuranićeva ulica - groblje</t>
  </si>
  <si>
    <t>T1012 02</t>
  </si>
  <si>
    <t>1.3.</t>
  </si>
  <si>
    <t>h)</t>
  </si>
  <si>
    <t>i)</t>
  </si>
  <si>
    <t>T1011 02</t>
  </si>
  <si>
    <t>K1010 03</t>
  </si>
  <si>
    <t>K1010 05</t>
  </si>
  <si>
    <t>K1010 11</t>
  </si>
  <si>
    <t>Rekonstrukcija nerazvrstanih cesta - prema Programu modernizacije i asfaltiranja nerazvrstanih cesta na području Grada Lepoglave za 2024.g.</t>
  </si>
  <si>
    <t>K1015 04</t>
  </si>
  <si>
    <t>Rekonstrukcija prometnice raskrižje D-35-BUDIM</t>
  </si>
  <si>
    <t>Rekonstrukcija prometnice u Željeznička pruga (TMT) NC 1-015</t>
  </si>
  <si>
    <t>K1015 05</t>
  </si>
  <si>
    <t>Izgradnja ceste JUG 1-D-35-Čret</t>
  </si>
  <si>
    <t>Izgradnja ceste D-35-Trgovački centar</t>
  </si>
  <si>
    <t>Oborinska odvodnja i nogostup u Kameničkom Vrhovcu-faza II</t>
  </si>
  <si>
    <t>A1005 13</t>
  </si>
  <si>
    <t>Sanacija nerazvrstanih ceta od štete nastale erozijom tla uzrokovane potresom</t>
  </si>
  <si>
    <t>JAVNE PROMETNE  POVRŠINE NA KOJIMA NIJE DOPUŠTEN PROMET MOTORNIH VOZILA</t>
  </si>
  <si>
    <t>Nogostup Hrvatskih Pavlina</t>
  </si>
  <si>
    <t>PROCJENA TROŠKOVA GRAĐENJA U 2024.</t>
  </si>
  <si>
    <t>Robert Dukarić</t>
  </si>
  <si>
    <t>pomoći</t>
  </si>
  <si>
    <t>K1015 07</t>
  </si>
  <si>
    <t>T1010 10</t>
  </si>
  <si>
    <t xml:space="preserve">POMOĆI </t>
  </si>
  <si>
    <t>K1014 12</t>
  </si>
  <si>
    <t>Izgradnja društveno-vatrogasnog doma u Kamenici</t>
  </si>
  <si>
    <t>sufinanciranje građana</t>
  </si>
  <si>
    <t xml:space="preserve">Dionica 1: MO Viletinec-Vulišinec            Viletinec(Šipuši)                             NC 1-059 u dužini 45m                       </t>
  </si>
  <si>
    <t>Dionica 3:MO Kamenica       Crkovec NC 1-057/1 u dužini 40m</t>
  </si>
  <si>
    <t xml:space="preserve">Dionica 2: MO Gornja Višnjica        Kodenjaki(Mala Švicarska)-odvojak3 NC 1-102/3 u dužini 93m                  </t>
  </si>
  <si>
    <t>Dionica 4:MO Viletinec-Vulišinec   Viletinec-Hadri-odvojak 7                NC 1-059/7 u dužini 90m</t>
  </si>
  <si>
    <t>Dionica 5:MO Kameničko Podgorje   Smontari-odvojak1                        NC 1-081/1 u dužini 116m</t>
  </si>
  <si>
    <t>Dionica 7:MO Kameničko Podgorje   Podgorje-Strupari-Golubi                  NC 2-040/3 u dužini 345m</t>
  </si>
  <si>
    <t>Dionica 8:MO Lepoglavska Ves    Radnička ulica-odvojak prema kbr.14  NC 1-143 u dužini 45m</t>
  </si>
  <si>
    <t>građenje dionica</t>
  </si>
  <si>
    <t>Uređenje parkirališta u Žarovnici</t>
  </si>
  <si>
    <t>K1015 06</t>
  </si>
  <si>
    <t>Izgradnja spojne staze groblje Kamenica-parkiralište-groblje</t>
  </si>
  <si>
    <t>K101203</t>
  </si>
  <si>
    <t>Proširenje groblja Kamenica</t>
  </si>
  <si>
    <t>K101201</t>
  </si>
  <si>
    <t>Izgradnja i uređenje biciklističkih staza</t>
  </si>
  <si>
    <t>K102022</t>
  </si>
  <si>
    <t>Izgradnja autobusnih stajališta</t>
  </si>
  <si>
    <t>K101006</t>
  </si>
  <si>
    <t>Izgradnja društvenog doma s pristupnim putem i malonogometnim igralištem u Zlogonju</t>
  </si>
  <si>
    <t>K101402</t>
  </si>
  <si>
    <t>Izgradnja šumske infrastrukture</t>
  </si>
  <si>
    <t>K101020</t>
  </si>
  <si>
    <t>Rekonstrukcija pločastih propusta</t>
  </si>
  <si>
    <t>T100501</t>
  </si>
  <si>
    <t>U skladu sa sadržajem Programa prikazanim u članku 2. troškovi Programa građenja komunalne infrastrukture za 2025. godinu raspoređuju se na sljedeće izvore financiranja:</t>
  </si>
  <si>
    <t>Program građenja komunalne infrastrukture za 2025. godinu</t>
  </si>
  <si>
    <t>Izgradnja parkirališta kod DVD-a Kamenica</t>
  </si>
  <si>
    <t>K101023</t>
  </si>
  <si>
    <t>2.3.</t>
  </si>
  <si>
    <t>K101419</t>
  </si>
  <si>
    <t>Uređenje s rasvjetom Varaždinska ulica (od Konzuma do DC 35)</t>
  </si>
  <si>
    <t>K101010</t>
  </si>
  <si>
    <t>Izgradnja igrališta Kameničko Podgorje</t>
  </si>
  <si>
    <t>nadzor</t>
  </si>
  <si>
    <t>PROCJENA TROŠKOVA GRAĐENJA U 2025.</t>
  </si>
  <si>
    <t>otkup zemljišta</t>
  </si>
  <si>
    <t>Izgradnja prometnice spoj LC 25090 ulica Budim - LC 25178 ulica A. Stepinca</t>
  </si>
  <si>
    <t>šumski doprinos</t>
  </si>
  <si>
    <t>komunalni doprinos</t>
  </si>
  <si>
    <t>136,000,00</t>
  </si>
  <si>
    <t xml:space="preserve">Ovim se Programom građenja komunalne infrastrukture za 2025. godinu  (u daljnjem tekstu: Program), određuju građevine komunalne infrastrukture na području Grada Lepoglave koje se u 2025. godini planiraju: </t>
  </si>
  <si>
    <t>Građevine komunalne infrastrukture koje se planiraju graditi odnosno rekonstruirati na području Grada Lepoglave u 2025. godini su:</t>
  </si>
  <si>
    <t>Ovaj Program sadrži procjenu troškova građenja komunalne infrastrukture u 2025. godini (troškovi projektiranja, revizije, građenja, provedbe stručnog nadzora građenja i provedbe vođenja projekata građenja) odvojeno za svaku građevinu i ukupno, s naznakom izvora njihova financiranja.</t>
  </si>
  <si>
    <t xml:space="preserve">Ovaj Program stupa na snagu 01.01.2025. godine, a objavit će se u Službenom vjesniku Varaždinske županije. </t>
  </si>
  <si>
    <r>
      <rPr>
        <b/>
        <sz val="10"/>
        <color theme="1"/>
        <rFont val="Tahoma"/>
        <family val="2"/>
        <charset val="238"/>
      </rPr>
      <t>REPUBLIKA HRVATSKA</t>
    </r>
    <r>
      <rPr>
        <sz val="10"/>
        <color theme="1"/>
        <rFont val="Tahoma"/>
        <family val="2"/>
        <charset val="238"/>
      </rPr>
      <t xml:space="preserve">
VARAŽDINSKA ŽUPANIJA
</t>
    </r>
    <r>
      <rPr>
        <b/>
        <sz val="10"/>
        <color theme="1"/>
        <rFont val="Tahoma"/>
        <family val="2"/>
        <charset val="238"/>
      </rPr>
      <t>GRAD LEPOGLAVA</t>
    </r>
    <r>
      <rPr>
        <sz val="10"/>
        <color theme="1"/>
        <rFont val="Tahoma"/>
        <family val="2"/>
        <charset val="238"/>
      </rPr>
      <t xml:space="preserve">
Antuna Mihanovića 12
42250 Lepoglava
tel. 042 770 441, fax 042 770 419                 email: </t>
    </r>
    <r>
      <rPr>
        <sz val="10"/>
        <color rgb="FF0000FF"/>
        <rFont val="Tahoma"/>
        <family val="2"/>
        <charset val="238"/>
      </rPr>
      <t>lepoglava@lepoglava.hr</t>
    </r>
    <r>
      <rPr>
        <sz val="10"/>
        <color rgb="FF0066FF"/>
        <rFont val="Tahoma"/>
        <family val="2"/>
        <charset val="238"/>
      </rPr>
      <t xml:space="preserve">  </t>
    </r>
  </si>
  <si>
    <t>Dionica 6:MO Viletinec-Vulišinec    Viletinec-odvojak 10                       NC 2-033/10 u dužini 98m</t>
  </si>
  <si>
    <t>građenje-dionica 7:</t>
  </si>
  <si>
    <t xml:space="preserve">      NC 2-040/3</t>
  </si>
  <si>
    <r>
      <t xml:space="preserve">         Gradsko vijeće
    </t>
    </r>
    <r>
      <rPr>
        <sz val="11"/>
        <rFont val="Arial Narrow"/>
        <family val="2"/>
        <charset val="238"/>
      </rPr>
      <t xml:space="preserve">     KLASA: 400-03/24-01/2
         URBROJ: 2186-9-02-24-3
         Lepoglava, 19.12.2024. godine
</t>
    </r>
  </si>
  <si>
    <t>Na temelju odredbe članka 67. stavak 1. Zakona o komunalnom gospodarstvu ("Narodne novine" broj 68/18, 110/18 i 32/20) i članka 22. Statuta Grada Lepoglave ("Službeni vjesnik Varaždinske županije" broj 64/20 i 18/21), Gradsko vijeće Grada Lepoglave na 27. sjednici održanoj dana 19.12.2024. godine, donosi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</si>
</sst>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n_-;\-* #,##0.00\ _k_n_-;_-* &quot;-&quot;??\ _k_n_-;_-@_-"/>
    <numFmt numFmtId="165" formatCode="_-* #,##0.0\ _k_n_-;\-* #,##0.0\ _k_n_-;_-* &quot;-&quot;??\ _k_n_-;_-@_-"/>
    <numFmt numFmtId="166" formatCode="#,##0.00_ ;\-#,##0.0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1"/>
      <color theme="1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u/>
      <sz val="11"/>
      <color theme="1"/>
      <name val="Arial Narrow"/>
      <family val="2"/>
      <charset val="238"/>
    </font>
    <font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u/>
      <sz val="11"/>
      <name val="Arial Narrow"/>
      <family val="2"/>
      <charset val="238"/>
    </font>
    <font>
      <b/>
      <sz val="10"/>
      <name val="Arial Narrow"/>
      <family val="2"/>
      <charset val="238"/>
    </font>
    <font>
      <b/>
      <u/>
      <sz val="11"/>
      <color rgb="FFFF0000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sz val="9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4"/>
      <color theme="1"/>
      <name val="Arial Narrow"/>
      <family val="2"/>
      <charset val="238"/>
    </font>
    <font>
      <b/>
      <u/>
      <sz val="14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0"/>
      <color theme="1"/>
      <name val="Calibri"/>
      <family val="2"/>
      <scheme val="minor"/>
    </font>
    <font>
      <sz val="10"/>
      <color rgb="FF0066FF"/>
      <name val="Tahoma"/>
      <family val="2"/>
      <charset val="238"/>
    </font>
    <font>
      <sz val="10"/>
      <color rgb="FF0000FF"/>
      <name val="Tahoma"/>
      <family val="2"/>
      <charset val="238"/>
    </font>
    <font>
      <sz val="10"/>
      <color rgb="FF00000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4">
    <xf numFmtId="0" fontId="0" fillId="0" borderId="0" xfId="0"/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11" fillId="2" borderId="5" xfId="0" applyFont="1" applyFill="1" applyBorder="1" applyAlignment="1">
      <alignment vertical="top"/>
    </xf>
    <xf numFmtId="0" fontId="6" fillId="2" borderId="4" xfId="0" applyFont="1" applyFill="1" applyBorder="1"/>
    <xf numFmtId="0" fontId="11" fillId="2" borderId="7" xfId="0" applyFont="1" applyFill="1" applyBorder="1" applyAlignment="1">
      <alignment vertical="top"/>
    </xf>
    <xf numFmtId="0" fontId="6" fillId="2" borderId="7" xfId="0" applyFont="1" applyFill="1" applyBorder="1"/>
    <xf numFmtId="0" fontId="11" fillId="2" borderId="7" xfId="0" applyFont="1" applyFill="1" applyBorder="1" applyAlignment="1">
      <alignment vertical="top" wrapText="1"/>
    </xf>
    <xf numFmtId="0" fontId="12" fillId="2" borderId="7" xfId="0" applyFont="1" applyFill="1" applyBorder="1" applyAlignment="1">
      <alignment vertical="top" wrapText="1"/>
    </xf>
    <xf numFmtId="4" fontId="12" fillId="2" borderId="8" xfId="0" applyNumberFormat="1" applyFont="1" applyFill="1" applyBorder="1" applyAlignment="1">
      <alignment vertical="top" wrapText="1"/>
    </xf>
    <xf numFmtId="0" fontId="6" fillId="2" borderId="6" xfId="0" applyFont="1" applyFill="1" applyBorder="1"/>
    <xf numFmtId="4" fontId="11" fillId="3" borderId="2" xfId="0" applyNumberFormat="1" applyFont="1" applyFill="1" applyBorder="1"/>
    <xf numFmtId="0" fontId="14" fillId="0" borderId="0" xfId="0" applyFont="1" applyAlignment="1">
      <alignment vertical="top"/>
    </xf>
    <xf numFmtId="0" fontId="15" fillId="0" borderId="0" xfId="0" applyFont="1" applyAlignment="1">
      <alignment horizontal="left" vertical="top"/>
    </xf>
    <xf numFmtId="0" fontId="13" fillId="0" borderId="11" xfId="0" applyFont="1" applyBorder="1" applyAlignment="1">
      <alignment wrapText="1"/>
    </xf>
    <xf numFmtId="4" fontId="13" fillId="0" borderId="11" xfId="0" applyNumberFormat="1" applyFont="1" applyBorder="1" applyAlignment="1">
      <alignment wrapText="1"/>
    </xf>
    <xf numFmtId="0" fontId="13" fillId="0" borderId="11" xfId="0" applyFont="1" applyBorder="1" applyAlignment="1">
      <alignment horizontal="right" wrapText="1"/>
    </xf>
    <xf numFmtId="4" fontId="13" fillId="0" borderId="11" xfId="0" applyNumberFormat="1" applyFont="1" applyBorder="1"/>
    <xf numFmtId="0" fontId="16" fillId="0" borderId="0" xfId="0" applyFont="1"/>
    <xf numFmtId="0" fontId="14" fillId="0" borderId="0" xfId="0" applyFont="1"/>
    <xf numFmtId="0" fontId="17" fillId="0" borderId="11" xfId="0" applyFont="1" applyBorder="1" applyAlignment="1">
      <alignment wrapText="1"/>
    </xf>
    <xf numFmtId="4" fontId="17" fillId="0" borderId="11" xfId="0" applyNumberFormat="1" applyFont="1" applyBorder="1" applyAlignment="1">
      <alignment wrapText="1"/>
    </xf>
    <xf numFmtId="4" fontId="17" fillId="0" borderId="11" xfId="0" applyNumberFormat="1" applyFont="1" applyBorder="1"/>
    <xf numFmtId="0" fontId="6" fillId="0" borderId="0" xfId="0" applyFont="1" applyAlignment="1">
      <alignment vertical="top"/>
    </xf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wrapText="1"/>
    </xf>
    <xf numFmtId="4" fontId="20" fillId="0" borderId="0" xfId="0" applyNumberFormat="1" applyFont="1" applyAlignment="1">
      <alignment wrapText="1"/>
    </xf>
    <xf numFmtId="4" fontId="20" fillId="0" borderId="0" xfId="0" applyNumberFormat="1" applyFont="1"/>
    <xf numFmtId="0" fontId="15" fillId="0" borderId="0" xfId="0" applyFont="1" applyAlignment="1">
      <alignment horizontal="left"/>
    </xf>
    <xf numFmtId="0" fontId="19" fillId="0" borderId="0" xfId="0" applyFont="1" applyAlignment="1">
      <alignment vertical="top"/>
    </xf>
    <xf numFmtId="0" fontId="21" fillId="0" borderId="0" xfId="0" applyFont="1" applyAlignment="1">
      <alignment wrapText="1"/>
    </xf>
    <xf numFmtId="4" fontId="21" fillId="0" borderId="0" xfId="0" applyNumberFormat="1" applyFont="1" applyAlignment="1">
      <alignment wrapText="1"/>
    </xf>
    <xf numFmtId="4" fontId="21" fillId="0" borderId="0" xfId="0" applyNumberFormat="1" applyFont="1"/>
    <xf numFmtId="0" fontId="11" fillId="4" borderId="0" xfId="0" applyFont="1" applyFill="1" applyAlignment="1">
      <alignment vertical="top"/>
    </xf>
    <xf numFmtId="0" fontId="11" fillId="4" borderId="0" xfId="0" applyFont="1" applyFill="1" applyAlignment="1">
      <alignment wrapText="1"/>
    </xf>
    <xf numFmtId="4" fontId="11" fillId="4" borderId="0" xfId="0" applyNumberFormat="1" applyFont="1" applyFill="1"/>
    <xf numFmtId="0" fontId="6" fillId="4" borderId="0" xfId="0" applyFont="1" applyFill="1"/>
    <xf numFmtId="0" fontId="13" fillId="0" borderId="11" xfId="0" applyFont="1" applyBorder="1"/>
    <xf numFmtId="4" fontId="13" fillId="0" borderId="11" xfId="0" applyNumberFormat="1" applyFont="1" applyBorder="1" applyAlignment="1">
      <alignment horizontal="right"/>
    </xf>
    <xf numFmtId="0" fontId="13" fillId="0" borderId="11" xfId="0" applyFont="1" applyBorder="1" applyAlignment="1">
      <alignment horizontal="right"/>
    </xf>
    <xf numFmtId="0" fontId="17" fillId="0" borderId="11" xfId="0" applyFont="1" applyBorder="1"/>
    <xf numFmtId="4" fontId="17" fillId="0" borderId="11" xfId="0" applyNumberFormat="1" applyFont="1" applyBorder="1" applyAlignment="1">
      <alignment horizontal="right"/>
    </xf>
    <xf numFmtId="0" fontId="15" fillId="0" borderId="0" xfId="0" applyFont="1"/>
    <xf numFmtId="0" fontId="14" fillId="0" borderId="0" xfId="0" applyFont="1" applyAlignment="1">
      <alignment wrapText="1"/>
    </xf>
    <xf numFmtId="0" fontId="17" fillId="0" borderId="0" xfId="0" applyFont="1" applyAlignment="1">
      <alignment wrapText="1"/>
    </xf>
    <xf numFmtId="4" fontId="17" fillId="0" borderId="0" xfId="0" applyNumberFormat="1" applyFont="1" applyAlignment="1">
      <alignment wrapText="1"/>
    </xf>
    <xf numFmtId="4" fontId="17" fillId="0" borderId="0" xfId="0" applyNumberFormat="1" applyFont="1"/>
    <xf numFmtId="0" fontId="20" fillId="0" borderId="0" xfId="0" applyFont="1"/>
    <xf numFmtId="0" fontId="11" fillId="0" borderId="0" xfId="0" applyFont="1" applyAlignment="1">
      <alignment vertical="top"/>
    </xf>
    <xf numFmtId="0" fontId="11" fillId="0" borderId="0" xfId="0" applyFont="1" applyAlignment="1">
      <alignment wrapText="1"/>
    </xf>
    <xf numFmtId="166" fontId="11" fillId="0" borderId="0" xfId="0" applyNumberFormat="1" applyFont="1"/>
    <xf numFmtId="0" fontId="15" fillId="0" borderId="0" xfId="0" applyFont="1" applyAlignment="1">
      <alignment horizontal="left" vertical="top" wrapText="1"/>
    </xf>
    <xf numFmtId="164" fontId="13" fillId="0" borderId="11" xfId="1" applyFont="1" applyBorder="1" applyAlignment="1"/>
    <xf numFmtId="4" fontId="13" fillId="0" borderId="11" xfId="1" applyNumberFormat="1" applyFont="1" applyBorder="1"/>
    <xf numFmtId="4" fontId="17" fillId="0" borderId="11" xfId="1" applyNumberFormat="1" applyFont="1" applyBorder="1"/>
    <xf numFmtId="0" fontId="17" fillId="0" borderId="11" xfId="0" applyFont="1" applyBorder="1" applyAlignment="1">
      <alignment horizontal="right"/>
    </xf>
    <xf numFmtId="4" fontId="6" fillId="0" borderId="0" xfId="0" applyNumberFormat="1" applyFont="1"/>
    <xf numFmtId="164" fontId="6" fillId="0" borderId="0" xfId="1" applyFont="1" applyAlignment="1"/>
    <xf numFmtId="165" fontId="6" fillId="0" borderId="0" xfId="1" applyNumberFormat="1" applyFont="1"/>
    <xf numFmtId="0" fontId="19" fillId="0" borderId="0" xfId="0" applyFont="1" applyAlignment="1">
      <alignment horizontal="right" vertical="top"/>
    </xf>
    <xf numFmtId="4" fontId="13" fillId="0" borderId="11" xfId="0" applyNumberFormat="1" applyFont="1" applyBorder="1" applyAlignment="1">
      <alignment horizontal="left"/>
    </xf>
    <xf numFmtId="0" fontId="14" fillId="4" borderId="0" xfId="0" applyFont="1" applyFill="1" applyAlignment="1">
      <alignment vertical="top"/>
    </xf>
    <xf numFmtId="0" fontId="19" fillId="4" borderId="0" xfId="0" applyFont="1" applyFill="1" applyAlignment="1">
      <alignment vertical="top"/>
    </xf>
    <xf numFmtId="0" fontId="13" fillId="4" borderId="11" xfId="0" applyFont="1" applyFill="1" applyBorder="1" applyAlignment="1">
      <alignment horizontal="left" wrapText="1"/>
    </xf>
    <xf numFmtId="4" fontId="13" fillId="4" borderId="11" xfId="0" applyNumberFormat="1" applyFont="1" applyFill="1" applyBorder="1"/>
    <xf numFmtId="0" fontId="13" fillId="4" borderId="11" xfId="0" applyFont="1" applyFill="1" applyBorder="1" applyAlignment="1">
      <alignment horizontal="right" wrapText="1"/>
    </xf>
    <xf numFmtId="0" fontId="19" fillId="4" borderId="0" xfId="0" applyFont="1" applyFill="1"/>
    <xf numFmtId="0" fontId="13" fillId="4" borderId="11" xfId="0" applyFont="1" applyFill="1" applyBorder="1"/>
    <xf numFmtId="0" fontId="17" fillId="4" borderId="11" xfId="0" applyFont="1" applyFill="1" applyBorder="1"/>
    <xf numFmtId="4" fontId="17" fillId="4" borderId="11" xfId="0" applyNumberFormat="1" applyFont="1" applyFill="1" applyBorder="1"/>
    <xf numFmtId="0" fontId="17" fillId="0" borderId="0" xfId="0" applyFont="1"/>
    <xf numFmtId="4" fontId="15" fillId="0" borderId="0" xfId="0" applyNumberFormat="1" applyFont="1"/>
    <xf numFmtId="0" fontId="17" fillId="0" borderId="11" xfId="0" applyFont="1" applyBorder="1" applyAlignment="1">
      <alignment horizontal="left"/>
    </xf>
    <xf numFmtId="166" fontId="11" fillId="3" borderId="2" xfId="0" applyNumberFormat="1" applyFont="1" applyFill="1" applyBorder="1" applyAlignment="1">
      <alignment vertical="top"/>
    </xf>
    <xf numFmtId="4" fontId="13" fillId="4" borderId="11" xfId="0" applyNumberFormat="1" applyFont="1" applyFill="1" applyBorder="1" applyAlignment="1">
      <alignment horizontal="right"/>
    </xf>
    <xf numFmtId="0" fontId="13" fillId="4" borderId="11" xfId="0" applyFont="1" applyFill="1" applyBorder="1" applyAlignment="1">
      <alignment horizontal="right"/>
    </xf>
    <xf numFmtId="0" fontId="6" fillId="4" borderId="0" xfId="0" applyFont="1" applyFill="1" applyAlignment="1">
      <alignment vertical="top"/>
    </xf>
    <xf numFmtId="0" fontId="14" fillId="4" borderId="0" xfId="0" applyFont="1" applyFill="1"/>
    <xf numFmtId="0" fontId="15" fillId="4" borderId="0" xfId="0" applyFont="1" applyFill="1"/>
    <xf numFmtId="0" fontId="14" fillId="4" borderId="0" xfId="0" applyFont="1" applyFill="1" applyAlignment="1">
      <alignment wrapText="1"/>
    </xf>
    <xf numFmtId="0" fontId="13" fillId="4" borderId="11" xfId="0" applyFont="1" applyFill="1" applyBorder="1" applyAlignment="1">
      <alignment wrapText="1"/>
    </xf>
    <xf numFmtId="4" fontId="13" fillId="4" borderId="11" xfId="0" applyNumberFormat="1" applyFont="1" applyFill="1" applyBorder="1" applyAlignment="1">
      <alignment wrapText="1"/>
    </xf>
    <xf numFmtId="0" fontId="17" fillId="4" borderId="11" xfId="0" applyFont="1" applyFill="1" applyBorder="1" applyAlignment="1">
      <alignment wrapText="1"/>
    </xf>
    <xf numFmtId="4" fontId="17" fillId="4" borderId="11" xfId="0" applyNumberFormat="1" applyFont="1" applyFill="1" applyBorder="1" applyAlignment="1">
      <alignment wrapText="1"/>
    </xf>
    <xf numFmtId="0" fontId="6" fillId="0" borderId="0" xfId="0" applyFont="1" applyAlignment="1">
      <alignment wrapText="1"/>
    </xf>
    <xf numFmtId="4" fontId="15" fillId="0" borderId="0" xfId="0" applyNumberFormat="1" applyFont="1" applyAlignment="1">
      <alignment horizontal="right"/>
    </xf>
    <xf numFmtId="4" fontId="20" fillId="0" borderId="0" xfId="1" applyNumberFormat="1" applyFont="1" applyBorder="1"/>
    <xf numFmtId="0" fontId="20" fillId="0" borderId="0" xfId="0" applyFont="1" applyAlignment="1">
      <alignment horizontal="right"/>
    </xf>
    <xf numFmtId="4" fontId="20" fillId="0" borderId="0" xfId="0" applyNumberFormat="1" applyFont="1" applyAlignment="1">
      <alignment horizontal="right"/>
    </xf>
    <xf numFmtId="4" fontId="13" fillId="4" borderId="11" xfId="1" applyNumberFormat="1" applyFont="1" applyFill="1" applyBorder="1"/>
    <xf numFmtId="4" fontId="17" fillId="4" borderId="11" xfId="1" applyNumberFormat="1" applyFont="1" applyFill="1" applyBorder="1"/>
    <xf numFmtId="0" fontId="17" fillId="4" borderId="11" xfId="0" applyFont="1" applyFill="1" applyBorder="1" applyAlignment="1">
      <alignment horizontal="right"/>
    </xf>
    <xf numFmtId="4" fontId="17" fillId="4" borderId="11" xfId="0" applyNumberFormat="1" applyFont="1" applyFill="1" applyBorder="1" applyAlignment="1">
      <alignment horizontal="right"/>
    </xf>
    <xf numFmtId="0" fontId="15" fillId="3" borderId="15" xfId="0" applyFont="1" applyFill="1" applyBorder="1" applyAlignment="1">
      <alignment horizontal="left"/>
    </xf>
    <xf numFmtId="4" fontId="15" fillId="3" borderId="2" xfId="0" applyNumberFormat="1" applyFont="1" applyFill="1" applyBorder="1" applyAlignment="1">
      <alignment horizontal="right"/>
    </xf>
    <xf numFmtId="0" fontId="13" fillId="0" borderId="11" xfId="0" applyFont="1" applyBorder="1" applyAlignment="1">
      <alignment horizontal="left" wrapText="1"/>
    </xf>
    <xf numFmtId="0" fontId="14" fillId="0" borderId="0" xfId="0" applyFont="1" applyAlignment="1">
      <alignment horizontal="left"/>
    </xf>
    <xf numFmtId="0" fontId="13" fillId="0" borderId="11" xfId="0" applyFont="1" applyBorder="1" applyAlignment="1">
      <alignment horizontal="left"/>
    </xf>
    <xf numFmtId="4" fontId="11" fillId="0" borderId="0" xfId="0" applyNumberFormat="1" applyFont="1" applyAlignment="1">
      <alignment wrapText="1"/>
    </xf>
    <xf numFmtId="0" fontId="16" fillId="0" borderId="0" xfId="0" applyFont="1" applyAlignment="1">
      <alignment vertical="top"/>
    </xf>
    <xf numFmtId="4" fontId="17" fillId="0" borderId="11" xfId="0" applyNumberFormat="1" applyFont="1" applyBorder="1" applyAlignment="1">
      <alignment horizontal="right" wrapText="1"/>
    </xf>
    <xf numFmtId="0" fontId="12" fillId="0" borderId="0" xfId="0" applyFont="1" applyAlignment="1">
      <alignment vertical="top"/>
    </xf>
    <xf numFmtId="4" fontId="11" fillId="0" borderId="0" xfId="0" applyNumberFormat="1" applyFont="1" applyAlignment="1">
      <alignment horizontal="center" wrapText="1"/>
    </xf>
    <xf numFmtId="4" fontId="13" fillId="0" borderId="11" xfId="0" applyNumberFormat="1" applyFont="1" applyBorder="1" applyAlignment="1">
      <alignment horizontal="right" wrapText="1"/>
    </xf>
    <xf numFmtId="0" fontId="15" fillId="0" borderId="0" xfId="0" applyFont="1" applyAlignment="1">
      <alignment wrapText="1"/>
    </xf>
    <xf numFmtId="0" fontId="11" fillId="0" borderId="0" xfId="0" applyFont="1"/>
    <xf numFmtId="4" fontId="11" fillId="0" borderId="0" xfId="1" applyNumberFormat="1" applyFont="1" applyBorder="1"/>
    <xf numFmtId="0" fontId="11" fillId="0" borderId="0" xfId="0" applyFont="1" applyAlignment="1">
      <alignment horizontal="right"/>
    </xf>
    <xf numFmtId="4" fontId="11" fillId="0" borderId="0" xfId="0" applyNumberFormat="1" applyFont="1" applyAlignment="1">
      <alignment horizontal="right"/>
    </xf>
    <xf numFmtId="0" fontId="20" fillId="0" borderId="0" xfId="0" applyFont="1" applyAlignment="1">
      <alignment vertical="top"/>
    </xf>
    <xf numFmtId="0" fontId="23" fillId="2" borderId="10" xfId="0" applyFont="1" applyFill="1" applyBorder="1" applyAlignment="1">
      <alignment vertical="top"/>
    </xf>
    <xf numFmtId="0" fontId="24" fillId="2" borderId="10" xfId="0" applyFont="1" applyFill="1" applyBorder="1"/>
    <xf numFmtId="0" fontId="23" fillId="2" borderId="10" xfId="0" applyFont="1" applyFill="1" applyBorder="1" applyAlignment="1">
      <alignment vertical="top" wrapText="1"/>
    </xf>
    <xf numFmtId="0" fontId="24" fillId="0" borderId="0" xfId="0" applyFont="1"/>
    <xf numFmtId="0" fontId="6" fillId="3" borderId="15" xfId="0" applyFont="1" applyFill="1" applyBorder="1"/>
    <xf numFmtId="0" fontId="11" fillId="3" borderId="15" xfId="0" applyFont="1" applyFill="1" applyBorder="1" applyAlignment="1">
      <alignment vertical="top"/>
    </xf>
    <xf numFmtId="0" fontId="11" fillId="5" borderId="5" xfId="0" applyFont="1" applyFill="1" applyBorder="1" applyAlignment="1">
      <alignment vertical="top"/>
    </xf>
    <xf numFmtId="0" fontId="11" fillId="5" borderId="7" xfId="0" applyFont="1" applyFill="1" applyBorder="1" applyAlignment="1">
      <alignment vertical="top"/>
    </xf>
    <xf numFmtId="0" fontId="6" fillId="5" borderId="5" xfId="0" applyFont="1" applyFill="1" applyBorder="1"/>
    <xf numFmtId="0" fontId="6" fillId="5" borderId="7" xfId="0" applyFont="1" applyFill="1" applyBorder="1"/>
    <xf numFmtId="0" fontId="6" fillId="5" borderId="20" xfId="0" applyFont="1" applyFill="1" applyBorder="1"/>
    <xf numFmtId="0" fontId="22" fillId="0" borderId="0" xfId="0" applyFont="1" applyAlignment="1">
      <alignment horizontal="center" vertical="top" wrapText="1"/>
    </xf>
    <xf numFmtId="0" fontId="11" fillId="0" borderId="0" xfId="0" applyFont="1" applyAlignment="1">
      <alignment horizontal="left" vertical="top"/>
    </xf>
    <xf numFmtId="4" fontId="17" fillId="0" borderId="0" xfId="0" applyNumberFormat="1" applyFont="1" applyAlignment="1">
      <alignment horizontal="right"/>
    </xf>
    <xf numFmtId="4" fontId="17" fillId="0" borderId="0" xfId="0" applyNumberFormat="1" applyFont="1" applyAlignment="1">
      <alignment horizontal="right" wrapText="1"/>
    </xf>
    <xf numFmtId="0" fontId="17" fillId="4" borderId="0" xfId="0" applyFont="1" applyFill="1" applyAlignment="1">
      <alignment wrapText="1"/>
    </xf>
    <xf numFmtId="4" fontId="17" fillId="4" borderId="0" xfId="0" applyNumberFormat="1" applyFont="1" applyFill="1" applyAlignment="1">
      <alignment wrapText="1"/>
    </xf>
    <xf numFmtId="4" fontId="17" fillId="4" borderId="0" xfId="0" applyNumberFormat="1" applyFont="1" applyFill="1"/>
    <xf numFmtId="0" fontId="14" fillId="4" borderId="0" xfId="0" applyFont="1" applyFill="1" applyAlignment="1">
      <alignment horizontal="left"/>
    </xf>
    <xf numFmtId="0" fontId="15" fillId="4" borderId="0" xfId="0" applyFont="1" applyFill="1" applyAlignment="1">
      <alignment wrapText="1"/>
    </xf>
    <xf numFmtId="0" fontId="17" fillId="4" borderId="11" xfId="0" applyFont="1" applyFill="1" applyBorder="1" applyAlignment="1">
      <alignment horizontal="left" wrapText="1"/>
    </xf>
    <xf numFmtId="4" fontId="13" fillId="4" borderId="11" xfId="0" applyNumberFormat="1" applyFont="1" applyFill="1" applyBorder="1" applyAlignment="1">
      <alignment horizontal="right" wrapText="1"/>
    </xf>
    <xf numFmtId="0" fontId="14" fillId="4" borderId="0" xfId="0" applyFont="1" applyFill="1" applyAlignment="1">
      <alignment horizontal="left" wrapText="1"/>
    </xf>
    <xf numFmtId="0" fontId="6" fillId="0" borderId="0" xfId="0" applyFont="1" applyAlignment="1">
      <alignment horizontal="left" vertical="top"/>
    </xf>
    <xf numFmtId="0" fontId="23" fillId="2" borderId="27" xfId="0" applyFont="1" applyFill="1" applyBorder="1" applyAlignment="1">
      <alignment vertical="top" wrapText="1"/>
    </xf>
    <xf numFmtId="0" fontId="25" fillId="2" borderId="27" xfId="0" applyFont="1" applyFill="1" applyBorder="1" applyAlignment="1">
      <alignment vertical="top" wrapText="1"/>
    </xf>
    <xf numFmtId="4" fontId="25" fillId="2" borderId="28" xfId="0" applyNumberFormat="1" applyFont="1" applyFill="1" applyBorder="1" applyAlignment="1">
      <alignment vertical="top" wrapText="1"/>
    </xf>
    <xf numFmtId="0" fontId="6" fillId="0" borderId="0" xfId="0" applyFont="1" applyAlignment="1">
      <alignment horizontal="right" vertical="top"/>
    </xf>
    <xf numFmtId="0" fontId="13" fillId="0" borderId="0" xfId="0" applyFont="1"/>
    <xf numFmtId="4" fontId="17" fillId="0" borderId="17" xfId="0" applyNumberFormat="1" applyFont="1" applyBorder="1"/>
    <xf numFmtId="0" fontId="17" fillId="0" borderId="0" xfId="0" applyFont="1" applyAlignment="1">
      <alignment horizontal="left"/>
    </xf>
    <xf numFmtId="0" fontId="17" fillId="0" borderId="5" xfId="0" applyFont="1" applyBorder="1"/>
    <xf numFmtId="4" fontId="17" fillId="0" borderId="5" xfId="0" applyNumberFormat="1" applyFont="1" applyBorder="1"/>
    <xf numFmtId="4" fontId="17" fillId="0" borderId="18" xfId="0" applyNumberFormat="1" applyFont="1" applyBorder="1"/>
    <xf numFmtId="0" fontId="2" fillId="0" borderId="0" xfId="0" applyFont="1"/>
    <xf numFmtId="0" fontId="15" fillId="4" borderId="0" xfId="0" applyFont="1" applyFill="1" applyAlignment="1">
      <alignment horizontal="left"/>
    </xf>
    <xf numFmtId="0" fontId="14" fillId="0" borderId="11" xfId="0" applyFont="1" applyBorder="1" applyAlignment="1">
      <alignment horizontal="left"/>
    </xf>
    <xf numFmtId="0" fontId="14" fillId="4" borderId="11" xfId="0" applyFont="1" applyFill="1" applyBorder="1" applyAlignment="1">
      <alignment horizontal="left" wrapText="1"/>
    </xf>
    <xf numFmtId="0" fontId="13" fillId="0" borderId="11" xfId="0" applyFont="1" applyBorder="1" applyAlignment="1">
      <alignment horizontal="left" vertical="top"/>
    </xf>
    <xf numFmtId="0" fontId="13" fillId="0" borderId="11" xfId="0" applyFont="1" applyBorder="1" applyAlignment="1">
      <alignment horizontal="left" vertical="top" wrapText="1"/>
    </xf>
    <xf numFmtId="4" fontId="13" fillId="0" borderId="11" xfId="0" applyNumberFormat="1" applyFont="1" applyBorder="1" applyAlignment="1">
      <alignment horizontal="right" vertical="top" wrapText="1"/>
    </xf>
    <xf numFmtId="0" fontId="26" fillId="0" borderId="11" xfId="0" applyFont="1" applyBorder="1"/>
    <xf numFmtId="0" fontId="13" fillId="0" borderId="0" xfId="0" applyFont="1" applyAlignment="1">
      <alignment horizontal="right"/>
    </xf>
    <xf numFmtId="4" fontId="17" fillId="0" borderId="0" xfId="1" applyNumberFormat="1" applyFont="1" applyBorder="1"/>
    <xf numFmtId="0" fontId="17" fillId="0" borderId="0" xfId="0" applyFont="1" applyAlignment="1">
      <alignment horizontal="right"/>
    </xf>
    <xf numFmtId="0" fontId="6" fillId="6" borderId="0" xfId="0" applyFont="1" applyFill="1"/>
    <xf numFmtId="0" fontId="14" fillId="6" borderId="0" xfId="0" applyFont="1" applyFill="1" applyAlignment="1">
      <alignment vertical="top"/>
    </xf>
    <xf numFmtId="0" fontId="6" fillId="6" borderId="0" xfId="0" applyFont="1" applyFill="1" applyAlignment="1">
      <alignment vertical="top"/>
    </xf>
    <xf numFmtId="0" fontId="19" fillId="6" borderId="0" xfId="0" applyFont="1" applyFill="1"/>
    <xf numFmtId="4" fontId="21" fillId="6" borderId="0" xfId="0" applyNumberFormat="1" applyFont="1" applyFill="1"/>
    <xf numFmtId="164" fontId="17" fillId="0" borderId="11" xfId="1" applyFont="1" applyBorder="1" applyAlignment="1"/>
    <xf numFmtId="3" fontId="13" fillId="0" borderId="11" xfId="0" applyNumberFormat="1" applyFont="1" applyBorder="1" applyAlignment="1">
      <alignment horizontal="right" vertical="top"/>
    </xf>
    <xf numFmtId="4" fontId="17" fillId="4" borderId="11" xfId="0" applyNumberFormat="1" applyFont="1" applyFill="1" applyBorder="1" applyAlignment="1">
      <alignment horizontal="right" wrapText="1"/>
    </xf>
    <xf numFmtId="4" fontId="11" fillId="3" borderId="15" xfId="0" applyNumberFormat="1" applyFont="1" applyFill="1" applyBorder="1" applyAlignment="1">
      <alignment vertical="top"/>
    </xf>
    <xf numFmtId="0" fontId="17" fillId="4" borderId="0" xfId="0" applyFont="1" applyFill="1"/>
    <xf numFmtId="4" fontId="17" fillId="4" borderId="0" xfId="1" applyNumberFormat="1" applyFont="1" applyFill="1" applyBorder="1"/>
    <xf numFmtId="0" fontId="17" fillId="4" borderId="0" xfId="0" applyFont="1" applyFill="1" applyAlignment="1">
      <alignment horizontal="right"/>
    </xf>
    <xf numFmtId="4" fontId="17" fillId="4" borderId="0" xfId="0" applyNumberFormat="1" applyFont="1" applyFill="1" applyAlignment="1">
      <alignment horizontal="right"/>
    </xf>
    <xf numFmtId="4" fontId="6" fillId="4" borderId="12" xfId="0" applyNumberFormat="1" applyFont="1" applyFill="1" applyBorder="1"/>
    <xf numFmtId="4" fontId="6" fillId="4" borderId="13" xfId="0" applyNumberFormat="1" applyFont="1" applyFill="1" applyBorder="1"/>
    <xf numFmtId="0" fontId="6" fillId="4" borderId="14" xfId="0" applyFont="1" applyFill="1" applyBorder="1" applyAlignment="1">
      <alignment horizontal="left" vertical="top"/>
    </xf>
    <xf numFmtId="0" fontId="6" fillId="4" borderId="1" xfId="0" applyFont="1" applyFill="1" applyBorder="1" applyAlignment="1">
      <alignment vertical="top" wrapText="1"/>
    </xf>
    <xf numFmtId="0" fontId="6" fillId="4" borderId="15" xfId="0" applyFont="1" applyFill="1" applyBorder="1" applyAlignment="1">
      <alignment vertical="top" wrapText="1"/>
    </xf>
    <xf numFmtId="0" fontId="6" fillId="4" borderId="2" xfId="0" applyFont="1" applyFill="1" applyBorder="1" applyAlignment="1">
      <alignment vertical="top" wrapText="1"/>
    </xf>
    <xf numFmtId="4" fontId="14" fillId="4" borderId="13" xfId="0" applyNumberFormat="1" applyFont="1" applyFill="1" applyBorder="1"/>
    <xf numFmtId="4" fontId="11" fillId="4" borderId="16" xfId="0" applyNumberFormat="1" applyFont="1" applyFill="1" applyBorder="1"/>
    <xf numFmtId="0" fontId="13" fillId="0" borderId="0" xfId="0" applyFont="1" applyAlignment="1">
      <alignment horizontal="center" vertical="top" wrapText="1"/>
    </xf>
    <xf numFmtId="0" fontId="17" fillId="0" borderId="11" xfId="0" applyFont="1" applyBorder="1" applyAlignment="1">
      <alignment horizontal="left" vertical="top" wrapText="1"/>
    </xf>
    <xf numFmtId="4" fontId="17" fillId="0" borderId="11" xfId="0" applyNumberFormat="1" applyFont="1" applyBorder="1" applyAlignment="1">
      <alignment horizontal="right" vertical="top" wrapText="1"/>
    </xf>
    <xf numFmtId="164" fontId="13" fillId="0" borderId="11" xfId="1" applyFont="1" applyBorder="1" applyAlignment="1">
      <alignment horizontal="left"/>
    </xf>
    <xf numFmtId="0" fontId="13" fillId="4" borderId="1" xfId="0" applyFont="1" applyFill="1" applyBorder="1" applyAlignment="1">
      <alignment horizontal="left"/>
    </xf>
    <xf numFmtId="0" fontId="13" fillId="4" borderId="5" xfId="0" applyFont="1" applyFill="1" applyBorder="1" applyAlignment="1">
      <alignment horizontal="right"/>
    </xf>
    <xf numFmtId="0" fontId="26" fillId="0" borderId="11" xfId="0" applyFont="1" applyBorder="1" applyAlignment="1">
      <alignment horizontal="left" vertical="top"/>
    </xf>
    <xf numFmtId="4" fontId="26" fillId="0" borderId="11" xfId="0" applyNumberFormat="1" applyFont="1" applyBorder="1" applyAlignment="1">
      <alignment horizontal="right" vertical="top"/>
    </xf>
    <xf numFmtId="0" fontId="26" fillId="0" borderId="11" xfId="0" applyFont="1" applyBorder="1" applyAlignment="1">
      <alignment horizontal="right" vertical="top"/>
    </xf>
    <xf numFmtId="0" fontId="27" fillId="0" borderId="11" xfId="0" applyFont="1" applyBorder="1" applyAlignment="1">
      <alignment horizontal="left" vertical="top"/>
    </xf>
    <xf numFmtId="4" fontId="27" fillId="0" borderId="11" xfId="0" applyNumberFormat="1" applyFont="1" applyBorder="1" applyAlignment="1">
      <alignment horizontal="right" vertical="top"/>
    </xf>
    <xf numFmtId="0" fontId="6" fillId="0" borderId="26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vertical="center" wrapText="1"/>
    </xf>
    <xf numFmtId="4" fontId="17" fillId="0" borderId="7" xfId="0" applyNumberFormat="1" applyFont="1" applyBorder="1"/>
    <xf numFmtId="166" fontId="13" fillId="0" borderId="11" xfId="0" applyNumberFormat="1" applyFont="1" applyBorder="1"/>
    <xf numFmtId="166" fontId="13" fillId="0" borderId="11" xfId="0" applyNumberFormat="1" applyFont="1" applyBorder="1" applyAlignment="1">
      <alignment horizontal="right"/>
    </xf>
    <xf numFmtId="0" fontId="26" fillId="0" borderId="11" xfId="0" applyFont="1" applyBorder="1" applyAlignment="1">
      <alignment wrapText="1"/>
    </xf>
    <xf numFmtId="4" fontId="26" fillId="0" borderId="11" xfId="0" applyNumberFormat="1" applyFont="1" applyBorder="1" applyAlignment="1">
      <alignment wrapText="1"/>
    </xf>
    <xf numFmtId="0" fontId="29" fillId="0" borderId="11" xfId="0" applyFont="1" applyBorder="1"/>
    <xf numFmtId="0" fontId="26" fillId="0" borderId="11" xfId="0" applyFont="1" applyBorder="1" applyAlignment="1">
      <alignment horizontal="left" wrapText="1"/>
    </xf>
    <xf numFmtId="4" fontId="26" fillId="0" borderId="11" xfId="0" applyNumberFormat="1" applyFont="1" applyBorder="1" applyAlignment="1">
      <alignment horizontal="right" wrapText="1"/>
    </xf>
    <xf numFmtId="4" fontId="29" fillId="0" borderId="11" xfId="0" applyNumberFormat="1" applyFont="1" applyBorder="1" applyAlignment="1">
      <alignment wrapText="1"/>
    </xf>
    <xf numFmtId="4" fontId="26" fillId="0" borderId="11" xfId="0" applyNumberFormat="1" applyFont="1" applyBorder="1"/>
    <xf numFmtId="0" fontId="27" fillId="0" borderId="11" xfId="0" applyFont="1" applyBorder="1"/>
    <xf numFmtId="0" fontId="0" fillId="0" borderId="11" xfId="0" applyBorder="1"/>
    <xf numFmtId="0" fontId="32" fillId="0" borderId="0" xfId="0" applyFont="1"/>
    <xf numFmtId="166" fontId="0" fillId="0" borderId="0" xfId="0" applyNumberFormat="1"/>
    <xf numFmtId="0" fontId="6" fillId="2" borderId="1" xfId="0" applyFont="1" applyFill="1" applyBorder="1"/>
    <xf numFmtId="0" fontId="12" fillId="2" borderId="15" xfId="0" applyFont="1" applyFill="1" applyBorder="1" applyAlignment="1">
      <alignment wrapText="1"/>
    </xf>
    <xf numFmtId="4" fontId="12" fillId="2" borderId="2" xfId="0" applyNumberFormat="1" applyFont="1" applyFill="1" applyBorder="1" applyAlignment="1">
      <alignment horizontal="right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horizontal="justify" vertical="top" wrapText="1"/>
    </xf>
    <xf numFmtId="0" fontId="9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1" fillId="3" borderId="15" xfId="0" applyFont="1" applyFill="1" applyBorder="1" applyAlignment="1">
      <alignment wrapText="1"/>
    </xf>
    <xf numFmtId="0" fontId="15" fillId="0" borderId="5" xfId="0" applyFont="1" applyBorder="1" applyAlignment="1">
      <alignment horizontal="left"/>
    </xf>
    <xf numFmtId="0" fontId="15" fillId="0" borderId="0" xfId="0" applyFont="1" applyAlignment="1">
      <alignment horizontal="left" vertical="top"/>
    </xf>
    <xf numFmtId="0" fontId="15" fillId="0" borderId="17" xfId="0" applyFont="1" applyBorder="1" applyAlignment="1">
      <alignment horizontal="left" vertical="top"/>
    </xf>
    <xf numFmtId="0" fontId="15" fillId="0" borderId="0" xfId="0" applyFont="1" applyAlignment="1">
      <alignment horizontal="left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0" fontId="12" fillId="2" borderId="5" xfId="0" applyFont="1" applyFill="1" applyBorder="1" applyAlignment="1">
      <alignment vertical="top" wrapText="1"/>
    </xf>
    <xf numFmtId="0" fontId="12" fillId="2" borderId="18" xfId="0" applyFont="1" applyFill="1" applyBorder="1" applyAlignment="1">
      <alignment vertical="top" wrapText="1"/>
    </xf>
    <xf numFmtId="0" fontId="11" fillId="2" borderId="15" xfId="0" applyFont="1" applyFill="1" applyBorder="1" applyAlignment="1">
      <alignment horizontal="left" vertical="top" wrapText="1"/>
    </xf>
    <xf numFmtId="0" fontId="13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vertical="center"/>
    </xf>
    <xf numFmtId="0" fontId="15" fillId="0" borderId="18" xfId="0" applyFont="1" applyBorder="1" applyAlignment="1">
      <alignment horizontal="left"/>
    </xf>
    <xf numFmtId="0" fontId="15" fillId="4" borderId="0" xfId="0" applyFont="1" applyFill="1" applyAlignment="1">
      <alignment horizontal="left"/>
    </xf>
    <xf numFmtId="0" fontId="15" fillId="4" borderId="17" xfId="0" applyFont="1" applyFill="1" applyBorder="1" applyAlignment="1">
      <alignment horizontal="left"/>
    </xf>
    <xf numFmtId="0" fontId="11" fillId="3" borderId="15" xfId="0" applyFont="1" applyFill="1" applyBorder="1" applyAlignment="1">
      <alignment vertical="top" wrapText="1"/>
    </xf>
    <xf numFmtId="0" fontId="15" fillId="0" borderId="0" xfId="0" applyFont="1" applyAlignment="1">
      <alignment horizontal="left" vertical="top" wrapText="1"/>
    </xf>
    <xf numFmtId="0" fontId="12" fillId="2" borderId="5" xfId="0" applyFont="1" applyFill="1" applyBorder="1" applyAlignment="1">
      <alignment wrapText="1"/>
    </xf>
    <xf numFmtId="0" fontId="12" fillId="2" borderId="18" xfId="0" applyFont="1" applyFill="1" applyBorder="1" applyAlignment="1">
      <alignment wrapText="1"/>
    </xf>
    <xf numFmtId="0" fontId="13" fillId="0" borderId="9" xfId="0" applyFont="1" applyBorder="1" applyAlignment="1">
      <alignment vertical="center" wrapText="1"/>
    </xf>
    <xf numFmtId="0" fontId="13" fillId="0" borderId="11" xfId="0" applyFont="1" applyBorder="1" applyAlignment="1">
      <alignment horizontal="center" vertical="top" wrapText="1"/>
    </xf>
    <xf numFmtId="0" fontId="15" fillId="6" borderId="0" xfId="0" applyFont="1" applyFill="1" applyAlignment="1">
      <alignment horizontal="left" vertical="top" wrapText="1"/>
    </xf>
    <xf numFmtId="0" fontId="13" fillId="0" borderId="11" xfId="0" applyFont="1" applyBorder="1" applyAlignment="1">
      <alignment horizontal="center"/>
    </xf>
    <xf numFmtId="4" fontId="13" fillId="0" borderId="11" xfId="0" applyNumberFormat="1" applyFont="1" applyBorder="1" applyAlignment="1">
      <alignment horizontal="center"/>
    </xf>
    <xf numFmtId="0" fontId="15" fillId="6" borderId="0" xfId="0" applyFont="1" applyFill="1" applyAlignment="1">
      <alignment horizontal="left"/>
    </xf>
    <xf numFmtId="0" fontId="11" fillId="0" borderId="0" xfId="0" applyFont="1" applyAlignment="1">
      <alignment horizontal="left" vertical="top"/>
    </xf>
    <xf numFmtId="0" fontId="11" fillId="0" borderId="17" xfId="0" applyFont="1" applyBorder="1" applyAlignment="1">
      <alignment horizontal="left" vertical="top"/>
    </xf>
    <xf numFmtId="0" fontId="15" fillId="4" borderId="0" xfId="0" applyFont="1" applyFill="1" applyAlignment="1">
      <alignment horizontal="left" wrapText="1"/>
    </xf>
    <xf numFmtId="0" fontId="14" fillId="4" borderId="0" xfId="0" applyFont="1" applyFill="1" applyAlignment="1">
      <alignment horizontal="left" wrapText="1"/>
    </xf>
    <xf numFmtId="0" fontId="11" fillId="6" borderId="0" xfId="0" applyFont="1" applyFill="1"/>
    <xf numFmtId="0" fontId="11" fillId="6" borderId="17" xfId="0" applyFont="1" applyFill="1" applyBorder="1"/>
    <xf numFmtId="0" fontId="11" fillId="6" borderId="0" xfId="0" applyFont="1" applyFill="1" applyAlignment="1">
      <alignment horizontal="left"/>
    </xf>
    <xf numFmtId="0" fontId="19" fillId="6" borderId="0" xfId="0" applyFont="1" applyFill="1" applyAlignment="1">
      <alignment horizontal="left"/>
    </xf>
    <xf numFmtId="0" fontId="15" fillId="4" borderId="5" xfId="0" applyFont="1" applyFill="1" applyBorder="1" applyAlignment="1">
      <alignment horizontal="left"/>
    </xf>
    <xf numFmtId="0" fontId="15" fillId="0" borderId="17" xfId="0" applyFont="1" applyBorder="1" applyAlignment="1">
      <alignment horizontal="left"/>
    </xf>
    <xf numFmtId="0" fontId="15" fillId="4" borderId="0" xfId="0" applyFont="1" applyFill="1" applyAlignment="1">
      <alignment horizontal="left" vertical="top"/>
    </xf>
    <xf numFmtId="0" fontId="15" fillId="4" borderId="17" xfId="0" applyFont="1" applyFill="1" applyBorder="1" applyAlignment="1">
      <alignment horizontal="left" vertical="top"/>
    </xf>
    <xf numFmtId="0" fontId="15" fillId="3" borderId="15" xfId="0" applyFont="1" applyFill="1" applyBorder="1" applyAlignment="1">
      <alignment horizontal="left"/>
    </xf>
    <xf numFmtId="0" fontId="16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11" fillId="0" borderId="0" xfId="0" applyFont="1" applyAlignment="1">
      <alignment horizontal="center" wrapText="1"/>
    </xf>
    <xf numFmtId="0" fontId="6" fillId="0" borderId="0" xfId="0" applyFont="1" applyAlignment="1">
      <alignment horizontal="justify" wrapText="1"/>
    </xf>
    <xf numFmtId="0" fontId="6" fillId="4" borderId="23" xfId="0" applyFont="1" applyFill="1" applyBorder="1" applyAlignment="1">
      <alignment horizontal="left" vertical="top"/>
    </xf>
    <xf numFmtId="0" fontId="6" fillId="4" borderId="24" xfId="0" applyFont="1" applyFill="1" applyBorder="1" applyAlignment="1">
      <alignment horizontal="left" vertical="top"/>
    </xf>
    <xf numFmtId="0" fontId="6" fillId="4" borderId="25" xfId="0" applyFont="1" applyFill="1" applyBorder="1" applyAlignment="1">
      <alignment horizontal="left" vertical="top"/>
    </xf>
    <xf numFmtId="0" fontId="6" fillId="4" borderId="22" xfId="0" applyFont="1" applyFill="1" applyBorder="1" applyAlignment="1">
      <alignment horizontal="left" vertical="top"/>
    </xf>
    <xf numFmtId="0" fontId="6" fillId="4" borderId="15" xfId="0" applyFont="1" applyFill="1" applyBorder="1" applyAlignment="1">
      <alignment horizontal="left" vertical="top"/>
    </xf>
    <xf numFmtId="0" fontId="6" fillId="4" borderId="2" xfId="0" applyFont="1" applyFill="1" applyBorder="1" applyAlignment="1">
      <alignment horizontal="left" vertical="top"/>
    </xf>
    <xf numFmtId="0" fontId="14" fillId="4" borderId="22" xfId="0" applyFont="1" applyFill="1" applyBorder="1" applyAlignment="1">
      <alignment horizontal="left" vertical="top" wrapText="1"/>
    </xf>
    <xf numFmtId="0" fontId="14" fillId="4" borderId="15" xfId="0" applyFont="1" applyFill="1" applyBorder="1" applyAlignment="1">
      <alignment horizontal="left" vertical="top" wrapText="1"/>
    </xf>
    <xf numFmtId="0" fontId="14" fillId="4" borderId="2" xfId="0" applyFont="1" applyFill="1" applyBorder="1" applyAlignment="1">
      <alignment horizontal="left" vertical="top" wrapText="1"/>
    </xf>
    <xf numFmtId="0" fontId="13" fillId="0" borderId="3" xfId="0" applyFont="1" applyBorder="1" applyAlignment="1">
      <alignment vertical="center"/>
    </xf>
    <xf numFmtId="0" fontId="6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49" fontId="6" fillId="0" borderId="0" xfId="0" applyNumberFormat="1" applyFont="1" applyAlignment="1">
      <alignment horizontal="justify"/>
    </xf>
    <xf numFmtId="0" fontId="11" fillId="4" borderId="19" xfId="0" applyFont="1" applyFill="1" applyBorder="1" applyAlignment="1">
      <alignment horizontal="left" vertical="top"/>
    </xf>
    <xf numFmtId="0" fontId="11" fillId="4" borderId="20" xfId="0" applyFont="1" applyFill="1" applyBorder="1" applyAlignment="1">
      <alignment horizontal="left" vertical="top"/>
    </xf>
    <xf numFmtId="0" fontId="11" fillId="4" borderId="21" xfId="0" applyFont="1" applyFill="1" applyBorder="1" applyAlignment="1">
      <alignment horizontal="left" vertical="top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49" fontId="6" fillId="0" borderId="0" xfId="0" applyNumberFormat="1" applyFont="1" applyAlignment="1">
      <alignment horizontal="justify" vertical="top" wrapText="1"/>
    </xf>
    <xf numFmtId="0" fontId="8" fillId="0" borderId="0" xfId="0" applyFont="1" applyAlignment="1">
      <alignment vertical="top" wrapText="1"/>
    </xf>
    <xf numFmtId="0" fontId="6" fillId="0" borderId="0" xfId="0" applyFont="1" applyAlignment="1">
      <alignment horizontal="justify" vertical="top" wrapText="1" readingOrder="1"/>
    </xf>
    <xf numFmtId="0" fontId="6" fillId="0" borderId="0" xfId="0" applyFont="1" applyAlignment="1">
      <alignment horizontal="justify" vertical="top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971551</xdr:colOff>
      <xdr:row>117</xdr:row>
      <xdr:rowOff>1</xdr:rowOff>
    </xdr:from>
    <xdr:ext cx="1133474" cy="542924"/>
    <xdr:sp macro="" textlink="">
      <xdr:nvSpPr>
        <xdr:cNvPr id="3" name="TekstniOkvir 2">
          <a:extLst>
            <a:ext uri="{FF2B5EF4-FFF2-40B4-BE49-F238E27FC236}">
              <a16:creationId xmlns:a16="http://schemas.microsoft.com/office/drawing/2014/main" id="{4A3F7A4B-DDB0-4201-B7EA-D166A163A721}"/>
            </a:ext>
          </a:extLst>
        </xdr:cNvPr>
        <xdr:cNvSpPr txBox="1"/>
      </xdr:nvSpPr>
      <xdr:spPr>
        <a:xfrm>
          <a:off x="2409826" y="29222701"/>
          <a:ext cx="1133474" cy="5429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hr-HR" sz="1000">
              <a:latin typeface="Arial Narrow" panose="020B0606020202030204" pitchFamily="34" charset="0"/>
            </a:rPr>
            <a:t>građenje-dionica</a:t>
          </a:r>
          <a:r>
            <a:rPr lang="hr-HR" sz="1000" baseline="0">
              <a:latin typeface="Arial Narrow" panose="020B0606020202030204" pitchFamily="34" charset="0"/>
            </a:rPr>
            <a:t> 1:</a:t>
          </a:r>
        </a:p>
        <a:p>
          <a:r>
            <a:rPr lang="hr-HR" sz="1000" baseline="0">
              <a:latin typeface="Arial Narrow" panose="020B0606020202030204" pitchFamily="34" charset="0"/>
            </a:rPr>
            <a:t>       NC 1-059</a:t>
          </a:r>
        </a:p>
        <a:p>
          <a:endParaRPr lang="hr-HR" sz="1000"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3</xdr:col>
      <xdr:colOff>971551</xdr:colOff>
      <xdr:row>118</xdr:row>
      <xdr:rowOff>333374</xdr:rowOff>
    </xdr:from>
    <xdr:ext cx="1104900" cy="523875"/>
    <xdr:sp macro="" textlink="">
      <xdr:nvSpPr>
        <xdr:cNvPr id="4" name="TekstniOkvir 3">
          <a:extLst>
            <a:ext uri="{FF2B5EF4-FFF2-40B4-BE49-F238E27FC236}">
              <a16:creationId xmlns:a16="http://schemas.microsoft.com/office/drawing/2014/main" id="{8460AA70-91C1-4907-9DAC-D61371FC5F47}"/>
            </a:ext>
          </a:extLst>
        </xdr:cNvPr>
        <xdr:cNvSpPr txBox="1"/>
      </xdr:nvSpPr>
      <xdr:spPr>
        <a:xfrm>
          <a:off x="2409826" y="29756099"/>
          <a:ext cx="1104900" cy="523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hr-HR" sz="1000">
              <a:latin typeface="Arial Narrow" panose="020B0606020202030204" pitchFamily="34" charset="0"/>
            </a:rPr>
            <a:t>građenje-dionica 2:</a:t>
          </a:r>
        </a:p>
        <a:p>
          <a:r>
            <a:rPr lang="hr-HR" sz="1000">
              <a:latin typeface="Arial Narrow" panose="020B0606020202030204" pitchFamily="34" charset="0"/>
            </a:rPr>
            <a:t>     NC 1-102/3</a:t>
          </a:r>
        </a:p>
      </xdr:txBody>
    </xdr:sp>
    <xdr:clientData/>
  </xdr:oneCellAnchor>
  <xdr:oneCellAnchor>
    <xdr:from>
      <xdr:col>4</xdr:col>
      <xdr:colOff>0</xdr:colOff>
      <xdr:row>121</xdr:row>
      <xdr:rowOff>1</xdr:rowOff>
    </xdr:from>
    <xdr:ext cx="1085850" cy="466724"/>
    <xdr:sp macro="" textlink="">
      <xdr:nvSpPr>
        <xdr:cNvPr id="5" name="TekstniOkvir 4">
          <a:extLst>
            <a:ext uri="{FF2B5EF4-FFF2-40B4-BE49-F238E27FC236}">
              <a16:creationId xmlns:a16="http://schemas.microsoft.com/office/drawing/2014/main" id="{56506C78-C4A2-4493-B511-2A27FE0F9A1E}"/>
            </a:ext>
          </a:extLst>
        </xdr:cNvPr>
        <xdr:cNvSpPr txBox="1"/>
      </xdr:nvSpPr>
      <xdr:spPr>
        <a:xfrm>
          <a:off x="2419350" y="30279976"/>
          <a:ext cx="1085850" cy="4667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hr-HR" sz="1000">
              <a:latin typeface="Arial Narrow" panose="020B0606020202030204" pitchFamily="34" charset="0"/>
            </a:rPr>
            <a:t>građenje-dionica</a:t>
          </a:r>
          <a:r>
            <a:rPr lang="hr-HR" sz="1000" baseline="0">
              <a:latin typeface="Arial Narrow" panose="020B0606020202030204" pitchFamily="34" charset="0"/>
            </a:rPr>
            <a:t> 3:</a:t>
          </a:r>
        </a:p>
        <a:p>
          <a:r>
            <a:rPr lang="hr-HR" sz="1000" baseline="0">
              <a:latin typeface="Arial Narrow" panose="020B0606020202030204" pitchFamily="34" charset="0"/>
            </a:rPr>
            <a:t>      NC 1-057/1</a:t>
          </a:r>
          <a:endParaRPr lang="hr-HR" sz="1000"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4</xdr:col>
      <xdr:colOff>0</xdr:colOff>
      <xdr:row>123</xdr:row>
      <xdr:rowOff>19050</xdr:rowOff>
    </xdr:from>
    <xdr:ext cx="1095375" cy="476250"/>
    <xdr:sp macro="" textlink="">
      <xdr:nvSpPr>
        <xdr:cNvPr id="6" name="TekstniOkvir 5">
          <a:extLst>
            <a:ext uri="{FF2B5EF4-FFF2-40B4-BE49-F238E27FC236}">
              <a16:creationId xmlns:a16="http://schemas.microsoft.com/office/drawing/2014/main" id="{9153DC29-D0A2-405E-BE83-EB07F53B8079}"/>
            </a:ext>
          </a:extLst>
        </xdr:cNvPr>
        <xdr:cNvSpPr txBox="1"/>
      </xdr:nvSpPr>
      <xdr:spPr>
        <a:xfrm>
          <a:off x="2419350" y="30775275"/>
          <a:ext cx="1095375" cy="476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hr-HR" sz="1000">
              <a:latin typeface="Arial Narrow" panose="020B0606020202030204" pitchFamily="34" charset="0"/>
            </a:rPr>
            <a:t>građenje-dionica</a:t>
          </a:r>
          <a:r>
            <a:rPr lang="hr-HR" sz="1000" baseline="0">
              <a:latin typeface="Arial Narrow" panose="020B0606020202030204" pitchFamily="34" charset="0"/>
            </a:rPr>
            <a:t> 4:</a:t>
          </a:r>
        </a:p>
        <a:p>
          <a:r>
            <a:rPr lang="hr-HR" sz="1000" baseline="0">
              <a:latin typeface="Arial Narrow" panose="020B0606020202030204" pitchFamily="34" charset="0"/>
            </a:rPr>
            <a:t>      NC 1-059/7</a:t>
          </a:r>
          <a:endParaRPr lang="hr-HR" sz="1000"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3</xdr:col>
      <xdr:colOff>971550</xdr:colOff>
      <xdr:row>125</xdr:row>
      <xdr:rowOff>0</xdr:rowOff>
    </xdr:from>
    <xdr:ext cx="1104900" cy="495300"/>
    <xdr:sp macro="" textlink="">
      <xdr:nvSpPr>
        <xdr:cNvPr id="7" name="TekstniOkvir 6">
          <a:extLst>
            <a:ext uri="{FF2B5EF4-FFF2-40B4-BE49-F238E27FC236}">
              <a16:creationId xmlns:a16="http://schemas.microsoft.com/office/drawing/2014/main" id="{B6BBF977-3BF5-4406-A1E8-E7420193BED3}"/>
            </a:ext>
          </a:extLst>
        </xdr:cNvPr>
        <xdr:cNvSpPr txBox="1"/>
      </xdr:nvSpPr>
      <xdr:spPr>
        <a:xfrm>
          <a:off x="2409825" y="31308675"/>
          <a:ext cx="1104900" cy="495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hr-HR" sz="1000">
              <a:latin typeface="Arial Narrow" panose="020B0606020202030204" pitchFamily="34" charset="0"/>
            </a:rPr>
            <a:t>građenje-dionica 5:</a:t>
          </a:r>
        </a:p>
        <a:p>
          <a:r>
            <a:rPr lang="hr-HR" sz="1000">
              <a:latin typeface="Arial Narrow" panose="020B0606020202030204" pitchFamily="34" charset="0"/>
            </a:rPr>
            <a:t>       NC 1-081/1</a:t>
          </a:r>
        </a:p>
      </xdr:txBody>
    </xdr:sp>
    <xdr:clientData/>
  </xdr:oneCellAnchor>
  <xdr:oneCellAnchor>
    <xdr:from>
      <xdr:col>3</xdr:col>
      <xdr:colOff>962025</xdr:colOff>
      <xdr:row>127</xdr:row>
      <xdr:rowOff>0</xdr:rowOff>
    </xdr:from>
    <xdr:ext cx="1104900" cy="495300"/>
    <xdr:sp macro="" textlink="">
      <xdr:nvSpPr>
        <xdr:cNvPr id="8" name="TekstniOkvir 7">
          <a:extLst>
            <a:ext uri="{FF2B5EF4-FFF2-40B4-BE49-F238E27FC236}">
              <a16:creationId xmlns:a16="http://schemas.microsoft.com/office/drawing/2014/main" id="{4CF4AE72-B26D-4309-A41E-7E4BA564DCFE}"/>
            </a:ext>
          </a:extLst>
        </xdr:cNvPr>
        <xdr:cNvSpPr txBox="1"/>
      </xdr:nvSpPr>
      <xdr:spPr>
        <a:xfrm>
          <a:off x="2400300" y="31699200"/>
          <a:ext cx="1104900" cy="495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hr-HR" sz="1000">
              <a:latin typeface="Arial Narrow" panose="020B0606020202030204" pitchFamily="34" charset="0"/>
            </a:rPr>
            <a:t>građenje-dionica</a:t>
          </a:r>
          <a:r>
            <a:rPr lang="hr-HR" sz="1000" baseline="0">
              <a:latin typeface="Arial Narrow" panose="020B0606020202030204" pitchFamily="34" charset="0"/>
            </a:rPr>
            <a:t> 6:</a:t>
          </a:r>
        </a:p>
        <a:p>
          <a:r>
            <a:rPr lang="hr-HR" sz="1000" baseline="0">
              <a:latin typeface="Arial Narrow" panose="020B0606020202030204" pitchFamily="34" charset="0"/>
            </a:rPr>
            <a:t>     NC 2-033/10</a:t>
          </a:r>
          <a:endParaRPr lang="hr-HR" sz="1000"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4</xdr:col>
      <xdr:colOff>1</xdr:colOff>
      <xdr:row>131</xdr:row>
      <xdr:rowOff>0</xdr:rowOff>
    </xdr:from>
    <xdr:ext cx="1095374" cy="386644"/>
    <xdr:sp macro="" textlink="">
      <xdr:nvSpPr>
        <xdr:cNvPr id="10" name="TekstniOkvir 9">
          <a:extLst>
            <a:ext uri="{FF2B5EF4-FFF2-40B4-BE49-F238E27FC236}">
              <a16:creationId xmlns:a16="http://schemas.microsoft.com/office/drawing/2014/main" id="{46452E55-16DC-47E1-B9D6-5E6BF355872E}"/>
            </a:ext>
          </a:extLst>
        </xdr:cNvPr>
        <xdr:cNvSpPr txBox="1"/>
      </xdr:nvSpPr>
      <xdr:spPr>
        <a:xfrm>
          <a:off x="2419351" y="32832675"/>
          <a:ext cx="1095374" cy="3866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hr-HR" sz="1000">
              <a:latin typeface="Arial Narrow" panose="020B0606020202030204" pitchFamily="34" charset="0"/>
            </a:rPr>
            <a:t>građenje-dionica 8:</a:t>
          </a:r>
        </a:p>
        <a:p>
          <a:r>
            <a:rPr lang="hr-HR" sz="1000">
              <a:latin typeface="Arial Narrow" panose="020B0606020202030204" pitchFamily="34" charset="0"/>
            </a:rPr>
            <a:t>        NC 1-143</a:t>
          </a:r>
        </a:p>
      </xdr:txBody>
    </xdr:sp>
    <xdr:clientData/>
  </xdr:oneCellAnchor>
  <xdr:twoCellAnchor editAs="oneCell">
    <xdr:from>
      <xdr:col>2</xdr:col>
      <xdr:colOff>0</xdr:colOff>
      <xdr:row>0</xdr:row>
      <xdr:rowOff>0</xdr:rowOff>
    </xdr:from>
    <xdr:to>
      <xdr:col>2</xdr:col>
      <xdr:colOff>704850</xdr:colOff>
      <xdr:row>0</xdr:row>
      <xdr:rowOff>981075</xdr:rowOff>
    </xdr:to>
    <xdr:pic>
      <xdr:nvPicPr>
        <xdr:cNvPr id="11" name="Slika 10">
          <a:extLst>
            <a:ext uri="{FF2B5EF4-FFF2-40B4-BE49-F238E27FC236}">
              <a16:creationId xmlns:a16="http://schemas.microsoft.com/office/drawing/2014/main" id="{59912866-CD41-46E3-9973-4E851749C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0"/>
          <a:ext cx="7048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3"/>
  <sheetViews>
    <sheetView tabSelected="1" workbookViewId="0">
      <selection activeCell="A295" sqref="A295:XFD297"/>
    </sheetView>
  </sheetViews>
  <sheetFormatPr defaultRowHeight="15" x14ac:dyDescent="0.25"/>
  <cols>
    <col min="1" max="1" width="3.85546875" customWidth="1"/>
    <col min="2" max="2" width="10" customWidth="1"/>
    <col min="3" max="3" width="11.7109375" customWidth="1"/>
    <col min="4" max="4" width="12.85546875" customWidth="1"/>
    <col min="5" max="5" width="14.28515625" customWidth="1"/>
    <col min="6" max="6" width="13.42578125" customWidth="1"/>
    <col min="7" max="7" width="13.28515625" customWidth="1"/>
    <col min="8" max="8" width="16" bestFit="1" customWidth="1"/>
    <col min="10" max="10" width="9.5703125" bestFit="1" customWidth="1"/>
  </cols>
  <sheetData>
    <row r="1" spans="1:8" ht="93" customHeight="1" x14ac:dyDescent="0.25">
      <c r="H1" s="1"/>
    </row>
    <row r="2" spans="1:8" ht="96" customHeight="1" x14ac:dyDescent="0.25">
      <c r="A2" s="217" t="s">
        <v>166</v>
      </c>
      <c r="B2" s="217"/>
      <c r="C2" s="217"/>
      <c r="D2" s="217"/>
    </row>
    <row r="3" spans="1:8" ht="72" customHeight="1" x14ac:dyDescent="0.3">
      <c r="A3" s="218" t="s">
        <v>170</v>
      </c>
      <c r="B3" s="218"/>
      <c r="C3" s="218"/>
      <c r="D3" s="218"/>
      <c r="E3" s="2"/>
      <c r="F3" s="2"/>
      <c r="G3" s="2"/>
      <c r="H3" s="2"/>
    </row>
    <row r="4" spans="1:8" ht="54" customHeight="1" x14ac:dyDescent="0.3">
      <c r="A4" s="2"/>
      <c r="B4" s="219" t="s">
        <v>171</v>
      </c>
      <c r="C4" s="219"/>
      <c r="D4" s="219"/>
      <c r="E4" s="219"/>
      <c r="F4" s="219"/>
      <c r="G4" s="219"/>
      <c r="H4" s="219"/>
    </row>
    <row r="5" spans="1:8" ht="16.5" x14ac:dyDescent="0.3">
      <c r="A5" s="2"/>
      <c r="B5" s="3"/>
      <c r="C5" s="3"/>
      <c r="D5" s="3"/>
      <c r="E5" s="3"/>
      <c r="F5" s="3"/>
      <c r="G5" s="3"/>
      <c r="H5" s="3"/>
    </row>
    <row r="6" spans="1:8" ht="18" x14ac:dyDescent="0.25">
      <c r="A6" s="4"/>
      <c r="B6" s="220" t="s">
        <v>147</v>
      </c>
      <c r="C6" s="220"/>
      <c r="D6" s="220"/>
      <c r="E6" s="220"/>
      <c r="F6" s="220"/>
      <c r="G6" s="220"/>
      <c r="H6" s="220"/>
    </row>
    <row r="7" spans="1:8" ht="15.75" x14ac:dyDescent="0.25">
      <c r="A7" s="4"/>
      <c r="B7" s="3"/>
      <c r="C7" s="3"/>
      <c r="D7" s="3"/>
      <c r="E7" s="3"/>
      <c r="F7" s="3"/>
      <c r="G7" s="3"/>
      <c r="H7" s="3"/>
    </row>
    <row r="8" spans="1:8" ht="15.75" x14ac:dyDescent="0.25">
      <c r="A8" s="4"/>
      <c r="B8" s="221" t="s">
        <v>14</v>
      </c>
      <c r="C8" s="221"/>
      <c r="D8" s="221"/>
      <c r="E8" s="221"/>
      <c r="F8" s="221"/>
      <c r="G8" s="221"/>
      <c r="H8" s="221"/>
    </row>
    <row r="9" spans="1:8" ht="15.75" x14ac:dyDescent="0.25">
      <c r="A9" s="4"/>
      <c r="B9" s="5"/>
      <c r="C9" s="5"/>
      <c r="D9" s="5"/>
      <c r="E9" s="5"/>
      <c r="F9" s="5"/>
      <c r="G9" s="5"/>
      <c r="H9" s="5"/>
    </row>
    <row r="10" spans="1:8" ht="51.75" customHeight="1" x14ac:dyDescent="0.25">
      <c r="A10" s="4"/>
      <c r="B10" s="222" t="s">
        <v>162</v>
      </c>
      <c r="C10" s="222"/>
      <c r="D10" s="222"/>
      <c r="E10" s="222"/>
      <c r="F10" s="222"/>
      <c r="G10" s="222"/>
      <c r="H10" s="222"/>
    </row>
    <row r="11" spans="1:8" ht="15.75" x14ac:dyDescent="0.25">
      <c r="A11" s="4"/>
      <c r="B11" s="222" t="s">
        <v>25</v>
      </c>
      <c r="C11" s="222"/>
      <c r="D11" s="222"/>
      <c r="E11" s="222"/>
      <c r="F11" s="222"/>
      <c r="G11" s="222"/>
      <c r="H11" s="222"/>
    </row>
    <row r="12" spans="1:8" ht="15.75" x14ac:dyDescent="0.25">
      <c r="A12" s="4"/>
      <c r="B12" s="222" t="s">
        <v>26</v>
      </c>
      <c r="C12" s="222"/>
      <c r="D12" s="222"/>
      <c r="E12" s="222"/>
      <c r="F12" s="222"/>
      <c r="G12" s="222"/>
      <c r="H12" s="222"/>
    </row>
    <row r="13" spans="1:8" ht="15.75" x14ac:dyDescent="0.25">
      <c r="A13" s="4"/>
      <c r="B13" s="222" t="s">
        <v>60</v>
      </c>
      <c r="C13" s="222"/>
      <c r="D13" s="222"/>
      <c r="E13" s="222"/>
      <c r="F13" s="222"/>
      <c r="G13" s="222"/>
      <c r="H13" s="222"/>
    </row>
    <row r="14" spans="1:8" ht="15.75" x14ac:dyDescent="0.25">
      <c r="A14" s="4"/>
      <c r="B14" s="222" t="s">
        <v>27</v>
      </c>
      <c r="C14" s="222"/>
      <c r="D14" s="222"/>
      <c r="E14" s="222"/>
      <c r="F14" s="222"/>
      <c r="G14" s="222"/>
      <c r="H14" s="222"/>
    </row>
    <row r="15" spans="1:8" ht="15.75" x14ac:dyDescent="0.25">
      <c r="A15" s="4"/>
      <c r="B15" s="222"/>
      <c r="C15" s="222"/>
      <c r="D15" s="222"/>
      <c r="E15" s="222"/>
      <c r="F15" s="222"/>
      <c r="G15" s="222"/>
      <c r="H15" s="222"/>
    </row>
    <row r="16" spans="1:8" ht="34.5" customHeight="1" x14ac:dyDescent="0.25">
      <c r="A16" s="4"/>
      <c r="B16" s="222" t="s">
        <v>163</v>
      </c>
      <c r="C16" s="222"/>
      <c r="D16" s="222"/>
      <c r="E16" s="222"/>
      <c r="F16" s="222"/>
      <c r="G16" s="222"/>
      <c r="H16" s="222"/>
    </row>
    <row r="17" spans="1:8" ht="15.75" x14ac:dyDescent="0.25">
      <c r="A17" s="4"/>
      <c r="B17" s="222" t="s">
        <v>61</v>
      </c>
      <c r="C17" s="222"/>
      <c r="D17" s="222"/>
      <c r="E17" s="222"/>
      <c r="F17" s="222"/>
      <c r="G17" s="222"/>
      <c r="H17" s="222"/>
    </row>
    <row r="18" spans="1:8" ht="15.75" x14ac:dyDescent="0.25">
      <c r="A18" s="4"/>
      <c r="B18" s="222" t="s">
        <v>62</v>
      </c>
      <c r="C18" s="222"/>
      <c r="D18" s="222"/>
      <c r="E18" s="222"/>
      <c r="F18" s="222"/>
      <c r="G18" s="222"/>
      <c r="H18" s="222"/>
    </row>
    <row r="19" spans="1:8" ht="15.75" x14ac:dyDescent="0.25">
      <c r="A19" s="4"/>
      <c r="B19" s="222" t="s">
        <v>63</v>
      </c>
      <c r="C19" s="222"/>
      <c r="D19" s="222"/>
      <c r="E19" s="222"/>
      <c r="F19" s="222"/>
      <c r="G19" s="222"/>
      <c r="H19" s="222"/>
    </row>
    <row r="20" spans="1:8" ht="15.75" x14ac:dyDescent="0.25">
      <c r="A20" s="4"/>
      <c r="B20" s="223" t="s">
        <v>64</v>
      </c>
      <c r="C20" s="223"/>
      <c r="D20" s="223"/>
      <c r="E20" s="223"/>
      <c r="F20" s="223"/>
      <c r="G20" s="223"/>
      <c r="H20" s="6"/>
    </row>
    <row r="21" spans="1:8" ht="15.75" x14ac:dyDescent="0.25">
      <c r="A21" s="4"/>
      <c r="B21" s="223" t="s">
        <v>66</v>
      </c>
      <c r="C21" s="223"/>
      <c r="D21" s="223"/>
      <c r="E21" s="223"/>
      <c r="F21" s="223"/>
      <c r="G21" s="223"/>
      <c r="H21" s="223"/>
    </row>
    <row r="22" spans="1:8" ht="15.75" x14ac:dyDescent="0.25">
      <c r="A22" s="4"/>
      <c r="B22" s="222" t="s">
        <v>67</v>
      </c>
      <c r="C22" s="222"/>
      <c r="D22" s="222"/>
      <c r="E22" s="222"/>
      <c r="F22" s="222"/>
      <c r="G22" s="222"/>
      <c r="H22" s="222"/>
    </row>
    <row r="23" spans="1:8" ht="15.75" x14ac:dyDescent="0.25">
      <c r="A23" s="4"/>
      <c r="B23" s="222" t="s">
        <v>65</v>
      </c>
      <c r="C23" s="222"/>
      <c r="D23" s="222"/>
      <c r="E23" s="222"/>
      <c r="F23" s="222"/>
      <c r="G23" s="222"/>
      <c r="H23" s="222"/>
    </row>
    <row r="24" spans="1:8" ht="46.5" customHeight="1" x14ac:dyDescent="0.25">
      <c r="A24" s="4"/>
      <c r="B24" s="231" t="s">
        <v>164</v>
      </c>
      <c r="C24" s="231"/>
      <c r="D24" s="231"/>
      <c r="E24" s="231"/>
      <c r="F24" s="231"/>
      <c r="G24" s="231"/>
      <c r="H24" s="231"/>
    </row>
    <row r="25" spans="1:8" ht="50.25" customHeight="1" x14ac:dyDescent="0.25">
      <c r="A25" s="4"/>
      <c r="B25" s="232" t="s">
        <v>44</v>
      </c>
      <c r="C25" s="232"/>
      <c r="D25" s="232"/>
      <c r="E25" s="232"/>
      <c r="F25" s="232"/>
      <c r="G25" s="232"/>
      <c r="H25" s="232"/>
    </row>
    <row r="26" spans="1:8" ht="15.75" x14ac:dyDescent="0.25">
      <c r="A26" s="4"/>
      <c r="B26" s="7"/>
      <c r="C26" s="7"/>
      <c r="D26" s="7"/>
      <c r="E26" s="7"/>
      <c r="F26" s="7"/>
      <c r="G26" s="7"/>
      <c r="H26" s="7"/>
    </row>
    <row r="27" spans="1:8" ht="15.75" x14ac:dyDescent="0.25">
      <c r="A27" s="4"/>
      <c r="B27" s="233" t="s">
        <v>15</v>
      </c>
      <c r="C27" s="233"/>
      <c r="D27" s="233"/>
      <c r="E27" s="233"/>
      <c r="F27" s="233"/>
      <c r="G27" s="233"/>
      <c r="H27" s="233"/>
    </row>
    <row r="28" spans="1:8" ht="15.75" x14ac:dyDescent="0.25">
      <c r="A28" s="4"/>
      <c r="B28" s="222" t="s">
        <v>16</v>
      </c>
      <c r="C28" s="222"/>
      <c r="D28" s="222"/>
      <c r="E28" s="222"/>
      <c r="F28" s="222"/>
      <c r="G28" s="222"/>
      <c r="H28" s="222"/>
    </row>
    <row r="29" spans="1:8" ht="16.5" x14ac:dyDescent="0.3">
      <c r="A29" s="4"/>
      <c r="B29" s="2"/>
      <c r="C29" s="2"/>
      <c r="D29" s="2"/>
      <c r="E29" s="2"/>
      <c r="F29" s="2"/>
      <c r="G29" s="2"/>
      <c r="H29" s="2"/>
    </row>
    <row r="30" spans="1:8" ht="16.5" x14ac:dyDescent="0.3">
      <c r="A30" s="9"/>
      <c r="B30" s="8" t="s">
        <v>0</v>
      </c>
      <c r="C30" s="234" t="s">
        <v>1</v>
      </c>
      <c r="D30" s="234"/>
      <c r="E30" s="234"/>
      <c r="F30" s="234"/>
      <c r="G30" s="234"/>
      <c r="H30" s="235"/>
    </row>
    <row r="31" spans="1:8" ht="16.5" x14ac:dyDescent="0.3">
      <c r="A31" s="15"/>
      <c r="B31" s="10"/>
      <c r="C31" s="11"/>
      <c r="D31" s="12"/>
      <c r="E31" s="12"/>
      <c r="F31" s="12"/>
      <c r="G31" s="13" t="s">
        <v>7</v>
      </c>
      <c r="H31" s="14">
        <f>H33+H44+H58</f>
        <v>992640</v>
      </c>
    </row>
    <row r="32" spans="1:8" ht="51" x14ac:dyDescent="0.25">
      <c r="A32" s="197"/>
      <c r="B32" s="194"/>
      <c r="C32" s="194"/>
      <c r="D32" s="194"/>
      <c r="E32" s="196" t="s">
        <v>32</v>
      </c>
      <c r="F32" s="196" t="s">
        <v>156</v>
      </c>
      <c r="G32" s="224" t="s">
        <v>8</v>
      </c>
      <c r="H32" s="225"/>
    </row>
    <row r="33" spans="1:8" ht="16.5" x14ac:dyDescent="0.3">
      <c r="A33" s="120"/>
      <c r="B33" s="121" t="s">
        <v>11</v>
      </c>
      <c r="C33" s="226" t="s">
        <v>10</v>
      </c>
      <c r="D33" s="226"/>
      <c r="E33" s="226"/>
      <c r="F33" s="226"/>
      <c r="G33" s="226"/>
      <c r="H33" s="16">
        <f>H36+H41</f>
        <v>606640</v>
      </c>
    </row>
    <row r="34" spans="1:8" ht="16.5" x14ac:dyDescent="0.3">
      <c r="A34" s="2"/>
      <c r="B34" s="17" t="s">
        <v>17</v>
      </c>
      <c r="C34" s="227" t="s">
        <v>158</v>
      </c>
      <c r="D34" s="227"/>
      <c r="E34" s="227"/>
      <c r="F34" s="227"/>
      <c r="G34" s="227"/>
      <c r="H34" s="227"/>
    </row>
    <row r="35" spans="1:8" ht="16.5" x14ac:dyDescent="0.3">
      <c r="A35" s="2"/>
      <c r="B35" s="17"/>
      <c r="C35" s="228" t="s">
        <v>98</v>
      </c>
      <c r="D35" s="229"/>
      <c r="E35" s="19" t="s">
        <v>69</v>
      </c>
      <c r="F35" s="20">
        <v>6640</v>
      </c>
      <c r="G35" s="21" t="s">
        <v>33</v>
      </c>
      <c r="H35" s="22">
        <v>6640</v>
      </c>
    </row>
    <row r="36" spans="1:8" ht="16.5" x14ac:dyDescent="0.3">
      <c r="A36" s="2"/>
      <c r="B36" s="17"/>
      <c r="C36" s="23"/>
      <c r="D36" s="24"/>
      <c r="E36" s="25" t="s">
        <v>7</v>
      </c>
      <c r="F36" s="26">
        <f>SUM(F35)</f>
        <v>6640</v>
      </c>
      <c r="G36" s="25"/>
      <c r="H36" s="27">
        <f>SUM(H35)</f>
        <v>6640</v>
      </c>
    </row>
    <row r="37" spans="1:8" ht="16.5" x14ac:dyDescent="0.3">
      <c r="A37" s="2"/>
      <c r="B37" s="28"/>
      <c r="C37" s="29"/>
      <c r="D37" s="30"/>
      <c r="E37" s="31"/>
      <c r="F37" s="32"/>
      <c r="G37" s="31"/>
      <c r="H37" s="33"/>
    </row>
    <row r="38" spans="1:8" ht="16.5" x14ac:dyDescent="0.3">
      <c r="A38" s="2"/>
      <c r="B38" s="17" t="s">
        <v>18</v>
      </c>
      <c r="C38" s="230" t="s">
        <v>92</v>
      </c>
      <c r="D38" s="230"/>
      <c r="E38" s="230"/>
      <c r="F38" s="230"/>
      <c r="G38" s="230"/>
      <c r="H38" s="230"/>
    </row>
    <row r="39" spans="1:8" ht="16.5" x14ac:dyDescent="0.3">
      <c r="A39" s="2"/>
      <c r="B39" s="17"/>
      <c r="C39" s="228" t="s">
        <v>99</v>
      </c>
      <c r="D39" s="229"/>
      <c r="E39" s="19" t="s">
        <v>5</v>
      </c>
      <c r="F39" s="20">
        <v>582000</v>
      </c>
      <c r="G39" s="21" t="s">
        <v>33</v>
      </c>
      <c r="H39" s="22">
        <v>25000</v>
      </c>
    </row>
    <row r="40" spans="1:8" ht="16.5" x14ac:dyDescent="0.3">
      <c r="A40" s="2"/>
      <c r="B40" s="17"/>
      <c r="C40" s="23"/>
      <c r="D40" s="24"/>
      <c r="E40" s="19" t="s">
        <v>6</v>
      </c>
      <c r="F40" s="20">
        <v>18000</v>
      </c>
      <c r="G40" s="109" t="s">
        <v>115</v>
      </c>
      <c r="H40" s="22">
        <v>575000</v>
      </c>
    </row>
    <row r="41" spans="1:8" ht="16.5" x14ac:dyDescent="0.3">
      <c r="A41" s="2"/>
      <c r="B41" s="17"/>
      <c r="C41" s="23"/>
      <c r="D41" s="24"/>
      <c r="E41" s="25" t="s">
        <v>7</v>
      </c>
      <c r="F41" s="26">
        <f>F40+F39</f>
        <v>600000</v>
      </c>
      <c r="G41" s="25"/>
      <c r="H41" s="27">
        <v>600000</v>
      </c>
    </row>
    <row r="42" spans="1:8" ht="16.5" x14ac:dyDescent="0.3">
      <c r="A42" s="2"/>
      <c r="B42" s="35"/>
      <c r="C42" s="29"/>
      <c r="D42" s="30"/>
      <c r="E42" s="36"/>
      <c r="F42" s="37"/>
      <c r="G42" s="36"/>
      <c r="H42" s="38"/>
    </row>
    <row r="43" spans="1:8" ht="16.5" x14ac:dyDescent="0.3">
      <c r="A43" s="30"/>
      <c r="B43" s="39"/>
      <c r="C43" s="40"/>
      <c r="D43" s="40"/>
      <c r="E43" s="40"/>
      <c r="F43" s="40"/>
      <c r="G43" s="40"/>
      <c r="H43" s="41"/>
    </row>
    <row r="44" spans="1:8" ht="16.5" x14ac:dyDescent="0.3">
      <c r="A44" s="120"/>
      <c r="B44" s="121" t="s">
        <v>12</v>
      </c>
      <c r="C44" s="226" t="s">
        <v>55</v>
      </c>
      <c r="D44" s="226"/>
      <c r="E44" s="226"/>
      <c r="F44" s="226"/>
      <c r="G44" s="226"/>
      <c r="H44" s="16">
        <v>267000</v>
      </c>
    </row>
    <row r="45" spans="1:8" ht="16.5" x14ac:dyDescent="0.3">
      <c r="A45" s="2"/>
      <c r="B45" s="17" t="s">
        <v>17</v>
      </c>
      <c r="C45" s="227" t="s">
        <v>56</v>
      </c>
      <c r="D45" s="227"/>
      <c r="E45" s="227"/>
      <c r="F45" s="227"/>
      <c r="G45" s="227"/>
      <c r="H45" s="239"/>
    </row>
    <row r="46" spans="1:8" ht="16.5" x14ac:dyDescent="0.3">
      <c r="A46" s="2"/>
      <c r="B46" s="17"/>
      <c r="C46" s="228" t="s">
        <v>82</v>
      </c>
      <c r="D46" s="229"/>
      <c r="E46" s="43" t="s">
        <v>4</v>
      </c>
      <c r="F46" s="44">
        <v>7000</v>
      </c>
      <c r="G46" s="45" t="s">
        <v>33</v>
      </c>
      <c r="H46" s="22">
        <v>7000</v>
      </c>
    </row>
    <row r="47" spans="1:8" ht="16.5" x14ac:dyDescent="0.3">
      <c r="A47" s="2"/>
      <c r="B47" s="17"/>
      <c r="C47" s="24"/>
      <c r="D47" s="24"/>
      <c r="E47" s="46" t="s">
        <v>7</v>
      </c>
      <c r="F47" s="47">
        <f>F46</f>
        <v>7000</v>
      </c>
      <c r="G47" s="46"/>
      <c r="H47" s="27">
        <f>H46</f>
        <v>7000</v>
      </c>
    </row>
    <row r="48" spans="1:8" ht="16.5" x14ac:dyDescent="0.3">
      <c r="A48" s="2"/>
      <c r="B48" s="67" t="s">
        <v>18</v>
      </c>
      <c r="C48" s="240" t="s">
        <v>68</v>
      </c>
      <c r="D48" s="240"/>
      <c r="E48" s="240"/>
      <c r="F48" s="240"/>
      <c r="G48" s="240"/>
      <c r="H48" s="241"/>
    </row>
    <row r="49" spans="1:8" ht="16.5" x14ac:dyDescent="0.3">
      <c r="A49" s="2"/>
      <c r="B49" s="67"/>
      <c r="C49" s="151" t="s">
        <v>100</v>
      </c>
      <c r="D49" s="151"/>
      <c r="E49" s="73" t="s">
        <v>5</v>
      </c>
      <c r="F49" s="80">
        <v>240000</v>
      </c>
      <c r="G49" s="81" t="s">
        <v>33</v>
      </c>
      <c r="H49" s="70">
        <v>200000</v>
      </c>
    </row>
    <row r="50" spans="1:8" ht="16.5" x14ac:dyDescent="0.3">
      <c r="A50" s="2"/>
      <c r="B50" s="67"/>
      <c r="C50" s="151"/>
      <c r="D50" s="151"/>
      <c r="E50" s="73" t="s">
        <v>155</v>
      </c>
      <c r="F50" s="80">
        <v>10000</v>
      </c>
      <c r="G50" s="81" t="s">
        <v>115</v>
      </c>
      <c r="H50" s="70">
        <v>50000</v>
      </c>
    </row>
    <row r="51" spans="1:8" ht="16.5" x14ac:dyDescent="0.3">
      <c r="A51" s="2"/>
      <c r="B51" s="67"/>
      <c r="C51" s="151"/>
      <c r="D51" s="151"/>
      <c r="E51" s="74" t="s">
        <v>7</v>
      </c>
      <c r="F51" s="98">
        <v>250000</v>
      </c>
      <c r="G51" s="81"/>
      <c r="H51" s="75">
        <v>250000</v>
      </c>
    </row>
    <row r="52" spans="1:8" ht="16.5" x14ac:dyDescent="0.3">
      <c r="A52" s="2"/>
      <c r="B52" s="17"/>
      <c r="C52" s="34"/>
      <c r="D52" s="34"/>
      <c r="E52" s="76"/>
      <c r="F52" s="129"/>
      <c r="G52" s="158"/>
      <c r="H52" s="52"/>
    </row>
    <row r="53" spans="1:8" ht="16.5" x14ac:dyDescent="0.3">
      <c r="A53" s="2"/>
      <c r="B53" s="17" t="s">
        <v>19</v>
      </c>
      <c r="C53" s="34" t="s">
        <v>148</v>
      </c>
      <c r="D53" s="34"/>
      <c r="E53" s="76"/>
      <c r="F53" s="129"/>
      <c r="G53" s="158"/>
      <c r="H53" s="52"/>
    </row>
    <row r="54" spans="1:8" ht="16.5" x14ac:dyDescent="0.3">
      <c r="A54" s="2"/>
      <c r="B54" s="17"/>
      <c r="C54" s="34" t="s">
        <v>149</v>
      </c>
      <c r="D54" s="34"/>
      <c r="E54" s="43" t="s">
        <v>5</v>
      </c>
      <c r="F54" s="44">
        <v>6000</v>
      </c>
      <c r="G54" s="45" t="s">
        <v>33</v>
      </c>
      <c r="H54" s="22">
        <v>10000</v>
      </c>
    </row>
    <row r="55" spans="1:8" ht="16.5" x14ac:dyDescent="0.3">
      <c r="A55" s="2"/>
      <c r="B55" s="17"/>
      <c r="C55" s="34"/>
      <c r="D55" s="34"/>
      <c r="E55" s="43" t="s">
        <v>69</v>
      </c>
      <c r="F55" s="44">
        <v>4000</v>
      </c>
      <c r="G55" s="45"/>
      <c r="H55" s="22"/>
    </row>
    <row r="56" spans="1:8" ht="16.5" x14ac:dyDescent="0.3">
      <c r="A56" s="2"/>
      <c r="B56" s="17"/>
      <c r="C56" s="34"/>
      <c r="D56" s="34"/>
      <c r="E56" s="46" t="s">
        <v>7</v>
      </c>
      <c r="F56" s="44">
        <v>10000</v>
      </c>
      <c r="G56" s="45"/>
      <c r="H56" s="22">
        <v>10000</v>
      </c>
    </row>
    <row r="57" spans="1:8" ht="16.5" x14ac:dyDescent="0.3">
      <c r="A57" s="2"/>
      <c r="B57" s="2"/>
      <c r="C57" s="2"/>
      <c r="D57" s="2"/>
      <c r="E57" s="2"/>
      <c r="F57" s="2"/>
      <c r="G57" s="2"/>
      <c r="H57" s="2"/>
    </row>
    <row r="58" spans="1:8" ht="16.5" x14ac:dyDescent="0.3">
      <c r="A58" s="120"/>
      <c r="B58" s="121" t="s">
        <v>94</v>
      </c>
      <c r="C58" s="226" t="s">
        <v>31</v>
      </c>
      <c r="D58" s="226"/>
      <c r="E58" s="226"/>
      <c r="F58" s="226"/>
      <c r="G58" s="226"/>
      <c r="H58" s="16">
        <f>H61+H69+H75</f>
        <v>119000</v>
      </c>
    </row>
    <row r="59" spans="1:8" ht="16.5" x14ac:dyDescent="0.3">
      <c r="A59" s="2"/>
      <c r="B59" s="28" t="s">
        <v>17</v>
      </c>
      <c r="C59" s="48" t="s">
        <v>34</v>
      </c>
      <c r="D59" s="49"/>
      <c r="E59" s="49"/>
      <c r="F59" s="49"/>
      <c r="G59" s="49"/>
      <c r="H59" s="24"/>
    </row>
    <row r="60" spans="1:8" ht="16.5" x14ac:dyDescent="0.3">
      <c r="A60" s="2"/>
      <c r="B60" s="28"/>
      <c r="C60" s="228" t="s">
        <v>86</v>
      </c>
      <c r="D60" s="229"/>
      <c r="E60" s="19" t="s">
        <v>5</v>
      </c>
      <c r="F60" s="20">
        <v>50000</v>
      </c>
      <c r="G60" s="21" t="s">
        <v>115</v>
      </c>
      <c r="H60" s="22">
        <v>50000</v>
      </c>
    </row>
    <row r="61" spans="1:8" ht="16.5" x14ac:dyDescent="0.3">
      <c r="A61" s="2"/>
      <c r="B61" s="28"/>
      <c r="C61" s="23"/>
      <c r="D61" s="24"/>
      <c r="E61" s="25" t="s">
        <v>7</v>
      </c>
      <c r="F61" s="26">
        <v>50000</v>
      </c>
      <c r="G61" s="25"/>
      <c r="H61" s="27">
        <f>H60</f>
        <v>50000</v>
      </c>
    </row>
    <row r="62" spans="1:8" ht="16.5" x14ac:dyDescent="0.3">
      <c r="A62" s="2"/>
      <c r="B62" s="28"/>
      <c r="C62" s="29"/>
      <c r="D62" s="30"/>
      <c r="E62" s="31"/>
      <c r="F62" s="32"/>
      <c r="G62" s="31"/>
      <c r="H62" s="33"/>
    </row>
    <row r="63" spans="1:8" ht="16.5" x14ac:dyDescent="0.3">
      <c r="A63" s="2"/>
      <c r="B63" s="28"/>
      <c r="C63" s="29"/>
      <c r="D63" s="30"/>
      <c r="E63" s="31"/>
      <c r="F63" s="32"/>
      <c r="G63" s="31"/>
      <c r="H63" s="33"/>
    </row>
    <row r="64" spans="1:8" ht="16.5" x14ac:dyDescent="0.3">
      <c r="A64" s="2"/>
      <c r="B64" s="28"/>
      <c r="C64" s="29"/>
      <c r="D64" s="30"/>
      <c r="E64" s="31"/>
      <c r="F64" s="32"/>
      <c r="G64" s="31"/>
      <c r="H64" s="33"/>
    </row>
    <row r="65" spans="1:8" ht="16.5" x14ac:dyDescent="0.3">
      <c r="A65" s="2"/>
      <c r="B65" s="28"/>
      <c r="C65" s="29"/>
      <c r="D65" s="30"/>
      <c r="E65" s="31"/>
      <c r="F65" s="32"/>
      <c r="G65" s="31"/>
      <c r="H65" s="33"/>
    </row>
    <row r="66" spans="1:8" ht="16.5" x14ac:dyDescent="0.3">
      <c r="A66" s="2"/>
      <c r="B66" s="17" t="s">
        <v>18</v>
      </c>
      <c r="C66" s="230" t="s">
        <v>51</v>
      </c>
      <c r="D66" s="230"/>
      <c r="E66" s="230"/>
      <c r="F66" s="230"/>
      <c r="G66" s="230"/>
      <c r="H66" s="230"/>
    </row>
    <row r="67" spans="1:8" ht="16.5" x14ac:dyDescent="0.3">
      <c r="A67" s="2"/>
      <c r="B67" s="17"/>
      <c r="C67" s="228" t="s">
        <v>84</v>
      </c>
      <c r="D67" s="229"/>
      <c r="E67" s="19" t="s">
        <v>5</v>
      </c>
      <c r="F67" s="20">
        <v>18000</v>
      </c>
      <c r="G67" s="21" t="s">
        <v>33</v>
      </c>
      <c r="H67" s="22">
        <v>19000</v>
      </c>
    </row>
    <row r="68" spans="1:8" ht="16.5" x14ac:dyDescent="0.3">
      <c r="A68" s="2"/>
      <c r="B68" s="17"/>
      <c r="C68" s="23"/>
      <c r="D68" s="24"/>
      <c r="E68" s="19" t="s">
        <v>6</v>
      </c>
      <c r="F68" s="20">
        <v>1000</v>
      </c>
      <c r="G68" s="21"/>
      <c r="H68" s="22"/>
    </row>
    <row r="69" spans="1:8" ht="16.5" x14ac:dyDescent="0.3">
      <c r="A69" s="2"/>
      <c r="B69" s="17"/>
      <c r="C69" s="23"/>
      <c r="D69" s="24"/>
      <c r="E69" s="25" t="s">
        <v>7</v>
      </c>
      <c r="F69" s="26">
        <f>SUM(F67:F68)</f>
        <v>19000</v>
      </c>
      <c r="G69" s="25"/>
      <c r="H69" s="27">
        <f>H67+H68</f>
        <v>19000</v>
      </c>
    </row>
    <row r="70" spans="1:8" ht="16.5" x14ac:dyDescent="0.3">
      <c r="A70" s="2"/>
      <c r="B70" s="17"/>
      <c r="C70" s="23"/>
      <c r="D70" s="24"/>
      <c r="E70" s="50"/>
      <c r="F70" s="51"/>
      <c r="G70" s="50"/>
      <c r="H70" s="52"/>
    </row>
    <row r="71" spans="1:8" ht="16.5" x14ac:dyDescent="0.3">
      <c r="A71" s="2"/>
      <c r="B71" s="17" t="s">
        <v>19</v>
      </c>
      <c r="C71" s="230" t="s">
        <v>70</v>
      </c>
      <c r="D71" s="230"/>
      <c r="E71" s="230"/>
      <c r="F71" s="230"/>
      <c r="G71" s="230"/>
      <c r="H71" s="230"/>
    </row>
    <row r="72" spans="1:8" ht="16.5" x14ac:dyDescent="0.3">
      <c r="A72" s="2"/>
      <c r="B72" s="17"/>
      <c r="C72" s="34"/>
      <c r="D72" s="34"/>
      <c r="E72" s="152" t="s">
        <v>69</v>
      </c>
      <c r="F72" s="44">
        <v>4000</v>
      </c>
      <c r="G72" s="21" t="s">
        <v>33</v>
      </c>
      <c r="H72" s="22">
        <v>50000</v>
      </c>
    </row>
    <row r="73" spans="1:8" ht="16.5" x14ac:dyDescent="0.3">
      <c r="A73" s="2"/>
      <c r="B73" s="17"/>
      <c r="C73" s="228" t="s">
        <v>85</v>
      </c>
      <c r="D73" s="229"/>
      <c r="E73" s="19" t="s">
        <v>5</v>
      </c>
      <c r="F73" s="20">
        <v>44000</v>
      </c>
      <c r="G73" s="21"/>
      <c r="H73" s="22"/>
    </row>
    <row r="74" spans="1:8" ht="16.5" x14ac:dyDescent="0.3">
      <c r="A74" s="2"/>
      <c r="B74" s="17"/>
      <c r="C74" s="23"/>
      <c r="D74" s="24"/>
      <c r="E74" s="19" t="s">
        <v>6</v>
      </c>
      <c r="F74" s="20">
        <v>2000</v>
      </c>
      <c r="G74" s="19"/>
      <c r="H74" s="22"/>
    </row>
    <row r="75" spans="1:8" ht="16.5" x14ac:dyDescent="0.3">
      <c r="A75" s="2"/>
      <c r="B75" s="17"/>
      <c r="C75" s="23"/>
      <c r="D75" s="24"/>
      <c r="E75" s="25" t="s">
        <v>7</v>
      </c>
      <c r="F75" s="26">
        <v>50000</v>
      </c>
      <c r="G75" s="25"/>
      <c r="H75" s="27">
        <v>50000</v>
      </c>
    </row>
    <row r="76" spans="1:8" ht="16.5" x14ac:dyDescent="0.3">
      <c r="A76" s="2"/>
      <c r="B76" s="17"/>
      <c r="C76" s="23"/>
      <c r="D76" s="24"/>
      <c r="E76" s="50"/>
      <c r="F76" s="51"/>
      <c r="G76" s="50"/>
      <c r="H76" s="52"/>
    </row>
    <row r="77" spans="1:8" ht="16.5" x14ac:dyDescent="0.3">
      <c r="A77" s="214"/>
      <c r="B77" s="236" t="s">
        <v>71</v>
      </c>
      <c r="C77" s="236"/>
      <c r="D77" s="236"/>
      <c r="E77" s="236"/>
      <c r="F77" s="236"/>
      <c r="G77" s="215" t="s">
        <v>7</v>
      </c>
      <c r="H77" s="216">
        <f>H79+H95+H102</f>
        <v>531000</v>
      </c>
    </row>
    <row r="78" spans="1:8" ht="51" x14ac:dyDescent="0.25">
      <c r="A78" s="193"/>
      <c r="B78" s="194"/>
      <c r="C78" s="194"/>
      <c r="D78" s="195"/>
      <c r="E78" s="198" t="s">
        <v>32</v>
      </c>
      <c r="F78" s="198" t="s">
        <v>113</v>
      </c>
      <c r="G78" s="237" t="s">
        <v>8</v>
      </c>
      <c r="H78" s="238"/>
    </row>
    <row r="79" spans="1:8" ht="16.5" x14ac:dyDescent="0.3">
      <c r="A79" s="120"/>
      <c r="B79" s="121" t="s">
        <v>9</v>
      </c>
      <c r="C79" s="226" t="s">
        <v>35</v>
      </c>
      <c r="D79" s="226"/>
      <c r="E79" s="226"/>
      <c r="F79" s="226"/>
      <c r="G79" s="226"/>
      <c r="H79" s="16">
        <v>510000</v>
      </c>
    </row>
    <row r="80" spans="1:8" ht="16.5" x14ac:dyDescent="0.3">
      <c r="A80" s="2"/>
      <c r="B80" s="17" t="s">
        <v>17</v>
      </c>
      <c r="C80" s="48" t="s">
        <v>36</v>
      </c>
      <c r="D80" s="24"/>
      <c r="E80" s="24"/>
      <c r="F80" s="24"/>
      <c r="G80" s="24"/>
      <c r="H80" s="24"/>
    </row>
    <row r="81" spans="1:8" ht="16.5" x14ac:dyDescent="0.25">
      <c r="B81" s="17"/>
      <c r="C81" s="228" t="s">
        <v>89</v>
      </c>
      <c r="D81" s="229"/>
      <c r="E81" s="22" t="s">
        <v>5</v>
      </c>
      <c r="F81" s="22">
        <v>155000</v>
      </c>
      <c r="G81" s="45" t="s">
        <v>115</v>
      </c>
      <c r="H81" s="22">
        <v>160000</v>
      </c>
    </row>
    <row r="82" spans="1:8" ht="16.5" x14ac:dyDescent="0.3">
      <c r="B82" s="17"/>
      <c r="C82" s="24"/>
      <c r="D82" s="24"/>
      <c r="E82" s="22" t="s">
        <v>6</v>
      </c>
      <c r="F82" s="22">
        <v>5000</v>
      </c>
      <c r="G82" s="45"/>
      <c r="H82" s="22"/>
    </row>
    <row r="83" spans="1:8" ht="16.5" x14ac:dyDescent="0.3">
      <c r="A83" s="2"/>
      <c r="B83" s="17"/>
      <c r="C83" s="24"/>
      <c r="D83" s="24"/>
      <c r="E83" s="46" t="s">
        <v>7</v>
      </c>
      <c r="F83" s="27">
        <f>F81+F82</f>
        <v>160000</v>
      </c>
      <c r="G83" s="46"/>
      <c r="H83" s="27">
        <v>160000</v>
      </c>
    </row>
    <row r="84" spans="1:8" ht="16.5" x14ac:dyDescent="0.3">
      <c r="A84" s="2"/>
      <c r="B84" s="28"/>
      <c r="C84" s="30"/>
      <c r="D84" s="30"/>
      <c r="E84" s="53"/>
      <c r="F84" s="33"/>
      <c r="G84" s="53"/>
      <c r="H84" s="33"/>
    </row>
    <row r="85" spans="1:8" ht="16.5" x14ac:dyDescent="0.3">
      <c r="A85" s="2"/>
      <c r="B85" s="28" t="s">
        <v>18</v>
      </c>
      <c r="C85" s="230" t="s">
        <v>57</v>
      </c>
      <c r="D85" s="230"/>
      <c r="E85" s="230"/>
      <c r="F85" s="230"/>
      <c r="G85" s="230"/>
      <c r="H85" s="230"/>
    </row>
    <row r="86" spans="1:8" ht="16.5" x14ac:dyDescent="0.3">
      <c r="A86" s="2"/>
      <c r="B86" s="28"/>
      <c r="C86" s="228" t="s">
        <v>88</v>
      </c>
      <c r="D86" s="229"/>
      <c r="E86" s="43" t="s">
        <v>49</v>
      </c>
      <c r="F86" s="22">
        <v>48500</v>
      </c>
      <c r="G86" s="45" t="s">
        <v>33</v>
      </c>
      <c r="H86" s="22">
        <v>10000</v>
      </c>
    </row>
    <row r="87" spans="1:8" ht="16.5" x14ac:dyDescent="0.3">
      <c r="A87" s="2"/>
      <c r="B87" s="28"/>
      <c r="C87" s="24"/>
      <c r="D87" s="24"/>
      <c r="E87" s="43" t="s">
        <v>6</v>
      </c>
      <c r="F87" s="22">
        <v>1500</v>
      </c>
      <c r="G87" s="45" t="s">
        <v>115</v>
      </c>
      <c r="H87" s="22">
        <v>40000</v>
      </c>
    </row>
    <row r="88" spans="1:8" ht="16.5" x14ac:dyDescent="0.3">
      <c r="A88" s="2"/>
      <c r="B88" s="28"/>
      <c r="C88" s="24"/>
      <c r="D88" s="24"/>
      <c r="E88" s="46" t="s">
        <v>7</v>
      </c>
      <c r="F88" s="27">
        <f>SUM(F86:F87)</f>
        <v>50000</v>
      </c>
      <c r="G88" s="46"/>
      <c r="H88" s="27">
        <v>50000</v>
      </c>
    </row>
    <row r="89" spans="1:8" ht="16.5" x14ac:dyDescent="0.3">
      <c r="A89" s="2"/>
      <c r="B89" s="28"/>
      <c r="C89" s="24"/>
      <c r="D89" s="24"/>
      <c r="E89" s="147"/>
      <c r="F89" s="148"/>
      <c r="G89" s="147"/>
      <c r="H89" s="149"/>
    </row>
    <row r="90" spans="1:8" ht="16.5" x14ac:dyDescent="0.3">
      <c r="A90" s="2"/>
      <c r="B90" s="28" t="s">
        <v>19</v>
      </c>
      <c r="C90" s="230" t="s">
        <v>120</v>
      </c>
      <c r="D90" s="230"/>
      <c r="E90" s="230"/>
      <c r="F90" s="230"/>
      <c r="G90" s="230"/>
      <c r="H90" s="230"/>
    </row>
    <row r="91" spans="1:8" ht="16.5" x14ac:dyDescent="0.3">
      <c r="A91" s="2"/>
      <c r="B91" s="28"/>
      <c r="C91" s="228" t="s">
        <v>119</v>
      </c>
      <c r="D91" s="229"/>
      <c r="E91" s="43" t="s">
        <v>49</v>
      </c>
      <c r="F91" s="22">
        <v>290000</v>
      </c>
      <c r="G91" s="45" t="s">
        <v>33</v>
      </c>
      <c r="H91" s="22">
        <v>300000</v>
      </c>
    </row>
    <row r="92" spans="1:8" ht="16.5" x14ac:dyDescent="0.3">
      <c r="A92" s="2"/>
      <c r="B92" s="28"/>
      <c r="C92" s="24"/>
      <c r="D92" s="24"/>
      <c r="E92" s="43" t="s">
        <v>6</v>
      </c>
      <c r="F92" s="22">
        <v>10000</v>
      </c>
      <c r="G92" s="43"/>
      <c r="H92" s="22"/>
    </row>
    <row r="93" spans="1:8" ht="16.5" x14ac:dyDescent="0.3">
      <c r="A93" s="2"/>
      <c r="B93" s="28"/>
      <c r="C93" s="24"/>
      <c r="D93" s="24"/>
      <c r="E93" s="46" t="s">
        <v>7</v>
      </c>
      <c r="F93" s="27">
        <f>SUM(F91:F92)</f>
        <v>300000</v>
      </c>
      <c r="G93" s="46"/>
      <c r="H93" s="27">
        <v>300000</v>
      </c>
    </row>
    <row r="94" spans="1:8" ht="16.5" x14ac:dyDescent="0.3">
      <c r="A94" s="2"/>
      <c r="B94" s="28"/>
      <c r="C94" s="24"/>
      <c r="D94" s="24"/>
      <c r="E94" s="147"/>
      <c r="F94" s="148"/>
      <c r="G94" s="147"/>
      <c r="H94" s="148"/>
    </row>
    <row r="95" spans="1:8" ht="16.5" x14ac:dyDescent="0.3">
      <c r="A95" s="120"/>
      <c r="B95" s="121" t="s">
        <v>72</v>
      </c>
      <c r="C95" s="242" t="s">
        <v>55</v>
      </c>
      <c r="D95" s="242"/>
      <c r="E95" s="242"/>
      <c r="F95" s="242"/>
      <c r="G95" s="242"/>
      <c r="H95" s="16">
        <v>20000</v>
      </c>
    </row>
    <row r="96" spans="1:8" ht="16.5" x14ac:dyDescent="0.3">
      <c r="A96" s="2"/>
      <c r="B96" s="17" t="s">
        <v>17</v>
      </c>
      <c r="C96" s="243" t="s">
        <v>130</v>
      </c>
      <c r="D96" s="243"/>
      <c r="E96" s="243"/>
      <c r="F96" s="243"/>
      <c r="G96" s="243"/>
      <c r="H96" s="243"/>
    </row>
    <row r="97" spans="1:8" ht="16.5" x14ac:dyDescent="0.3">
      <c r="A97" s="2"/>
      <c r="B97" s="17"/>
      <c r="C97" s="228" t="s">
        <v>90</v>
      </c>
      <c r="D97" s="229"/>
      <c r="E97" s="155" t="s">
        <v>69</v>
      </c>
      <c r="F97" s="156">
        <v>4000</v>
      </c>
      <c r="G97" s="45" t="s">
        <v>33</v>
      </c>
      <c r="H97" s="44">
        <v>3800</v>
      </c>
    </row>
    <row r="98" spans="1:8" ht="16.5" x14ac:dyDescent="0.3">
      <c r="A98" s="2"/>
      <c r="B98" s="24"/>
      <c r="E98" s="185" t="s">
        <v>5</v>
      </c>
      <c r="F98" s="59">
        <v>15400</v>
      </c>
      <c r="G98" s="45" t="s">
        <v>115</v>
      </c>
      <c r="H98" s="44">
        <v>16200</v>
      </c>
    </row>
    <row r="99" spans="1:8" ht="16.5" x14ac:dyDescent="0.3">
      <c r="A99" s="2"/>
      <c r="B99" s="24"/>
      <c r="C99" s="24"/>
      <c r="D99" s="24"/>
      <c r="E99" s="185" t="s">
        <v>6</v>
      </c>
      <c r="F99" s="59">
        <v>600</v>
      </c>
      <c r="G99" s="45"/>
      <c r="H99" s="44"/>
    </row>
    <row r="100" spans="1:8" ht="16.5" x14ac:dyDescent="0.3">
      <c r="A100" s="28"/>
      <c r="B100" s="24"/>
      <c r="C100" s="24"/>
      <c r="D100" s="24"/>
      <c r="E100" s="46" t="s">
        <v>7</v>
      </c>
      <c r="F100" s="60">
        <v>20000</v>
      </c>
      <c r="G100" s="61"/>
      <c r="H100" s="47">
        <v>20000</v>
      </c>
    </row>
    <row r="101" spans="1:8" ht="16.5" x14ac:dyDescent="0.3">
      <c r="A101" s="28"/>
      <c r="B101" s="24"/>
      <c r="C101" s="24"/>
      <c r="D101" s="24"/>
      <c r="E101" s="76"/>
      <c r="F101" s="159"/>
      <c r="G101" s="160"/>
      <c r="H101" s="129"/>
    </row>
    <row r="102" spans="1:8" ht="16.5" x14ac:dyDescent="0.25">
      <c r="A102" s="121"/>
      <c r="B102" s="121" t="s">
        <v>150</v>
      </c>
      <c r="C102" s="121" t="s">
        <v>13</v>
      </c>
      <c r="D102" s="121"/>
      <c r="E102" s="121"/>
      <c r="F102" s="121"/>
      <c r="G102" s="121"/>
      <c r="H102" s="169">
        <v>1000</v>
      </c>
    </row>
    <row r="103" spans="1:8" ht="16.5" x14ac:dyDescent="0.3">
      <c r="A103" s="28"/>
      <c r="B103" s="24" t="s">
        <v>17</v>
      </c>
      <c r="C103" s="24" t="s">
        <v>154</v>
      </c>
      <c r="D103" s="24"/>
      <c r="E103" s="76"/>
      <c r="F103" s="159"/>
      <c r="G103" s="160"/>
      <c r="H103" s="129"/>
    </row>
    <row r="104" spans="1:8" ht="16.5" x14ac:dyDescent="0.3">
      <c r="A104" s="28"/>
      <c r="B104" s="24"/>
      <c r="C104" s="111" t="s">
        <v>151</v>
      </c>
      <c r="D104" s="24"/>
      <c r="E104" s="19" t="s">
        <v>5</v>
      </c>
      <c r="F104" s="20">
        <v>1000</v>
      </c>
      <c r="G104" s="21" t="s">
        <v>115</v>
      </c>
      <c r="H104" s="22">
        <v>1000</v>
      </c>
    </row>
    <row r="105" spans="1:8" ht="16.5" x14ac:dyDescent="0.3">
      <c r="A105" s="2"/>
      <c r="B105" s="28"/>
      <c r="D105" s="2"/>
      <c r="E105" s="25" t="s">
        <v>7</v>
      </c>
      <c r="F105" s="26">
        <v>1000</v>
      </c>
      <c r="G105" s="25"/>
      <c r="H105" s="27">
        <f>H104</f>
        <v>1000</v>
      </c>
    </row>
    <row r="106" spans="1:8" ht="16.5" x14ac:dyDescent="0.3">
      <c r="A106" s="2"/>
      <c r="B106" s="28"/>
      <c r="D106" s="2"/>
      <c r="E106" s="50"/>
      <c r="F106" s="51"/>
      <c r="G106" s="50"/>
      <c r="H106" s="52"/>
    </row>
    <row r="107" spans="1:8" ht="16.5" x14ac:dyDescent="0.3">
      <c r="A107" s="2"/>
      <c r="B107" s="28"/>
      <c r="D107" s="2"/>
      <c r="E107" s="50"/>
      <c r="F107" s="51"/>
      <c r="G107" s="50"/>
      <c r="H107" s="52"/>
    </row>
    <row r="108" spans="1:8" ht="16.5" x14ac:dyDescent="0.3">
      <c r="A108" s="2"/>
      <c r="B108" s="28"/>
      <c r="D108" s="2"/>
      <c r="E108" s="50"/>
      <c r="F108" s="51"/>
      <c r="G108" s="50"/>
      <c r="H108" s="52"/>
    </row>
    <row r="109" spans="1:8" ht="16.5" x14ac:dyDescent="0.3">
      <c r="A109" s="2"/>
      <c r="B109" s="28"/>
      <c r="D109" s="2"/>
      <c r="E109" s="50"/>
      <c r="F109" s="51"/>
      <c r="G109" s="50"/>
      <c r="H109" s="200"/>
    </row>
    <row r="110" spans="1:8" ht="16.5" x14ac:dyDescent="0.3">
      <c r="A110" s="9"/>
      <c r="B110" s="8" t="s">
        <v>2</v>
      </c>
      <c r="C110" s="244" t="s">
        <v>3</v>
      </c>
      <c r="D110" s="244"/>
      <c r="E110" s="244"/>
      <c r="F110" s="244"/>
      <c r="G110" s="244"/>
      <c r="H110" s="245"/>
    </row>
    <row r="111" spans="1:8" ht="16.5" x14ac:dyDescent="0.3">
      <c r="A111" s="15"/>
      <c r="B111" s="10"/>
      <c r="C111" s="11"/>
      <c r="D111" s="12"/>
      <c r="E111" s="12"/>
      <c r="F111" s="12"/>
      <c r="G111" s="13" t="s">
        <v>7</v>
      </c>
      <c r="H111" s="14">
        <v>2469500</v>
      </c>
    </row>
    <row r="112" spans="1:8" ht="51" x14ac:dyDescent="0.25">
      <c r="A112" s="195"/>
      <c r="B112" s="195"/>
      <c r="C112" s="195"/>
      <c r="D112" s="195"/>
      <c r="E112" s="199" t="s">
        <v>32</v>
      </c>
      <c r="F112" s="199" t="s">
        <v>156</v>
      </c>
      <c r="G112" s="246" t="s">
        <v>8</v>
      </c>
      <c r="H112" s="238"/>
    </row>
    <row r="113" spans="1:8" ht="16.5" x14ac:dyDescent="0.3">
      <c r="A113" s="120"/>
      <c r="B113" s="121" t="s">
        <v>28</v>
      </c>
      <c r="C113" s="226" t="s">
        <v>10</v>
      </c>
      <c r="D113" s="226"/>
      <c r="E113" s="226"/>
      <c r="F113" s="226"/>
      <c r="G113" s="226"/>
      <c r="H113" s="16">
        <v>2062000</v>
      </c>
    </row>
    <row r="114" spans="1:8" ht="16.5" x14ac:dyDescent="0.3">
      <c r="A114" s="2"/>
      <c r="B114" s="2"/>
      <c r="C114" s="2"/>
      <c r="D114" s="2"/>
      <c r="E114" s="63"/>
      <c r="F114" s="64"/>
      <c r="G114" s="2"/>
      <c r="H114" s="62"/>
    </row>
    <row r="115" spans="1:8" ht="16.5" x14ac:dyDescent="0.3">
      <c r="A115" s="161"/>
      <c r="B115" s="162" t="s">
        <v>17</v>
      </c>
      <c r="C115" s="248" t="s">
        <v>101</v>
      </c>
      <c r="D115" s="248"/>
      <c r="E115" s="248"/>
      <c r="F115" s="248"/>
      <c r="G115" s="248"/>
      <c r="H115" s="248"/>
    </row>
    <row r="116" spans="1:8" ht="17.25" thickBot="1" x14ac:dyDescent="0.35">
      <c r="A116" s="2"/>
      <c r="B116" s="17"/>
      <c r="C116" s="243" t="s">
        <v>79</v>
      </c>
      <c r="D116" s="243"/>
      <c r="E116" s="57"/>
      <c r="F116" s="57"/>
      <c r="G116" s="57"/>
      <c r="H116" s="57"/>
    </row>
    <row r="117" spans="1:8" ht="16.5" x14ac:dyDescent="0.3">
      <c r="A117" s="2"/>
      <c r="B117" s="17"/>
      <c r="C117" s="57"/>
      <c r="D117" s="57"/>
      <c r="E117" s="57"/>
      <c r="F117" s="57"/>
      <c r="G117" s="57"/>
      <c r="H117" s="57"/>
    </row>
    <row r="118" spans="1:8" ht="16.5" x14ac:dyDescent="0.3">
      <c r="A118" s="2"/>
      <c r="B118" s="65"/>
      <c r="C118" s="247" t="s">
        <v>122</v>
      </c>
      <c r="D118" s="247"/>
      <c r="E118" s="249"/>
      <c r="F118" s="44"/>
      <c r="G118" s="250"/>
      <c r="H118" s="250"/>
    </row>
    <row r="119" spans="1:8" ht="27" x14ac:dyDescent="0.3">
      <c r="A119" s="2"/>
      <c r="B119" s="65"/>
      <c r="C119" s="247"/>
      <c r="D119" s="247"/>
      <c r="E119" s="249"/>
      <c r="F119" s="22">
        <v>8443.15</v>
      </c>
      <c r="G119" s="19" t="s">
        <v>121</v>
      </c>
      <c r="H119" s="201">
        <v>1266.47</v>
      </c>
    </row>
    <row r="120" spans="1:8" ht="16.5" x14ac:dyDescent="0.3">
      <c r="A120" s="2"/>
      <c r="B120" s="65"/>
      <c r="C120" s="247" t="s">
        <v>124</v>
      </c>
      <c r="D120" s="247"/>
      <c r="E120" s="19"/>
      <c r="F120" s="44"/>
      <c r="G120" s="202"/>
      <c r="H120" s="202"/>
    </row>
    <row r="121" spans="1:8" ht="27" x14ac:dyDescent="0.3">
      <c r="A121" s="2"/>
      <c r="B121" s="65"/>
      <c r="C121" s="247"/>
      <c r="D121" s="247"/>
      <c r="E121" s="203"/>
      <c r="F121" s="44">
        <v>16346.9</v>
      </c>
      <c r="G121" s="101" t="s">
        <v>121</v>
      </c>
      <c r="H121" s="201">
        <v>2452.04</v>
      </c>
    </row>
    <row r="122" spans="1:8" ht="16.5" x14ac:dyDescent="0.3">
      <c r="A122" s="2"/>
      <c r="B122" s="65"/>
      <c r="C122" s="247" t="s">
        <v>123</v>
      </c>
      <c r="D122" s="247"/>
      <c r="E122" s="203"/>
      <c r="F122" s="109"/>
      <c r="G122" s="201"/>
      <c r="H122" s="201"/>
    </row>
    <row r="123" spans="1:8" ht="27" x14ac:dyDescent="0.3">
      <c r="A123" s="2"/>
      <c r="B123" s="65"/>
      <c r="C123" s="247"/>
      <c r="D123" s="247"/>
      <c r="E123" s="19"/>
      <c r="F123" s="204">
        <v>5901.9</v>
      </c>
      <c r="G123" s="203" t="s">
        <v>121</v>
      </c>
      <c r="H123" s="203">
        <v>885.29</v>
      </c>
    </row>
    <row r="124" spans="1:8" ht="16.5" x14ac:dyDescent="0.3">
      <c r="A124" s="2"/>
      <c r="B124" s="2"/>
      <c r="C124" s="247" t="s">
        <v>125</v>
      </c>
      <c r="D124" s="247"/>
      <c r="E124" s="203"/>
      <c r="F124" s="109"/>
      <c r="G124" s="109"/>
      <c r="H124" s="109"/>
    </row>
    <row r="125" spans="1:8" ht="26.25" x14ac:dyDescent="0.25">
      <c r="C125" s="247"/>
      <c r="D125" s="247"/>
      <c r="E125" s="205"/>
      <c r="F125" s="204">
        <v>16710.03</v>
      </c>
      <c r="G125" s="203" t="s">
        <v>121</v>
      </c>
      <c r="H125" s="204">
        <v>2506.5</v>
      </c>
    </row>
    <row r="126" spans="1:8" ht="26.25" x14ac:dyDescent="0.25">
      <c r="C126" s="247" t="s">
        <v>126</v>
      </c>
      <c r="D126" s="247"/>
      <c r="E126" s="203"/>
      <c r="F126" s="204">
        <v>21195.03</v>
      </c>
      <c r="G126" s="206" t="s">
        <v>121</v>
      </c>
      <c r="H126" s="207">
        <v>3179.25</v>
      </c>
    </row>
    <row r="127" spans="1:8" x14ac:dyDescent="0.25">
      <c r="C127" s="247"/>
      <c r="D127" s="247"/>
      <c r="E127" s="203"/>
      <c r="F127" s="204"/>
      <c r="G127" s="203"/>
      <c r="H127" s="204"/>
    </row>
    <row r="128" spans="1:8" x14ac:dyDescent="0.25">
      <c r="C128" s="247" t="s">
        <v>167</v>
      </c>
      <c r="D128" s="247"/>
      <c r="E128" s="203"/>
      <c r="F128" s="203"/>
      <c r="G128" s="204"/>
      <c r="H128" s="204"/>
    </row>
    <row r="129" spans="1:10" ht="26.25" x14ac:dyDescent="0.25">
      <c r="C129" s="247"/>
      <c r="D129" s="247"/>
      <c r="E129" s="203"/>
      <c r="F129" s="204">
        <v>16404.400000000001</v>
      </c>
      <c r="G129" s="203" t="s">
        <v>121</v>
      </c>
      <c r="H129" s="204">
        <v>2460.66</v>
      </c>
    </row>
    <row r="130" spans="1:10" x14ac:dyDescent="0.25">
      <c r="C130" s="247" t="s">
        <v>127</v>
      </c>
      <c r="D130" s="247"/>
      <c r="E130" s="212" t="s">
        <v>168</v>
      </c>
      <c r="F130" s="203"/>
      <c r="G130" s="204"/>
      <c r="H130" s="204"/>
    </row>
    <row r="131" spans="1:10" ht="26.25" x14ac:dyDescent="0.25">
      <c r="C131" s="247"/>
      <c r="D131" s="247"/>
      <c r="E131" s="212" t="s">
        <v>169</v>
      </c>
      <c r="F131" s="109">
        <v>35437.230000000003</v>
      </c>
      <c r="G131" s="203" t="s">
        <v>121</v>
      </c>
      <c r="H131" s="208">
        <v>5315.58</v>
      </c>
    </row>
    <row r="132" spans="1:10" x14ac:dyDescent="0.25">
      <c r="C132" s="247" t="s">
        <v>128</v>
      </c>
      <c r="D132" s="247"/>
      <c r="E132" s="157"/>
      <c r="F132" s="209"/>
      <c r="G132" s="157"/>
      <c r="H132" s="209"/>
    </row>
    <row r="133" spans="1:10" ht="23.25" customHeight="1" x14ac:dyDescent="0.25">
      <c r="C133" s="247"/>
      <c r="D133" s="247"/>
      <c r="E133" s="157"/>
      <c r="F133" s="209">
        <v>11383.88</v>
      </c>
      <c r="G133" s="157" t="s">
        <v>121</v>
      </c>
      <c r="H133" s="209">
        <v>1707.58</v>
      </c>
    </row>
    <row r="134" spans="1:10" x14ac:dyDescent="0.25">
      <c r="C134" s="182"/>
      <c r="D134" s="182"/>
      <c r="E134" s="210" t="s">
        <v>129</v>
      </c>
      <c r="F134" s="209">
        <f>SUM(F133+F131+F129+F126+F125+F123+F121+F119)</f>
        <v>131822.51999999999</v>
      </c>
      <c r="G134" s="211"/>
      <c r="H134" s="209"/>
    </row>
    <row r="135" spans="1:10" ht="25.5" x14ac:dyDescent="0.25">
      <c r="C135" s="182"/>
      <c r="D135" s="182"/>
      <c r="E135" s="210" t="s">
        <v>6</v>
      </c>
      <c r="F135" s="209">
        <v>4177.4799999999996</v>
      </c>
      <c r="G135" s="155" t="s">
        <v>121</v>
      </c>
      <c r="H135" s="156">
        <v>19773.37</v>
      </c>
      <c r="J135" s="213"/>
    </row>
    <row r="136" spans="1:10" x14ac:dyDescent="0.25">
      <c r="C136" s="182"/>
      <c r="D136" s="182"/>
      <c r="E136" s="46"/>
      <c r="F136" s="46"/>
      <c r="G136" s="157" t="s">
        <v>33</v>
      </c>
      <c r="H136" s="156">
        <v>76226.63</v>
      </c>
    </row>
    <row r="137" spans="1:10" x14ac:dyDescent="0.25">
      <c r="C137" s="182"/>
      <c r="D137" s="182"/>
      <c r="E137" s="46" t="s">
        <v>7</v>
      </c>
      <c r="F137" s="47">
        <f>SUM(F135+F134)</f>
        <v>136000</v>
      </c>
      <c r="G137" s="155" t="s">
        <v>159</v>
      </c>
      <c r="H137" s="156">
        <v>25000</v>
      </c>
    </row>
    <row r="138" spans="1:10" ht="25.5" x14ac:dyDescent="0.25">
      <c r="C138" s="182"/>
      <c r="D138" s="182"/>
      <c r="E138" s="76"/>
      <c r="F138" s="129"/>
      <c r="G138" s="155" t="s">
        <v>160</v>
      </c>
      <c r="H138" s="156">
        <v>15000</v>
      </c>
    </row>
    <row r="139" spans="1:10" x14ac:dyDescent="0.25">
      <c r="C139" s="182"/>
      <c r="D139" s="182"/>
      <c r="E139" s="76"/>
      <c r="F139" s="129"/>
      <c r="G139" s="183" t="s">
        <v>7</v>
      </c>
      <c r="H139" s="184" t="s">
        <v>161</v>
      </c>
    </row>
    <row r="140" spans="1:10" x14ac:dyDescent="0.25">
      <c r="C140" s="127"/>
      <c r="D140" s="127"/>
    </row>
    <row r="141" spans="1:10" ht="16.5" x14ac:dyDescent="0.3">
      <c r="A141" s="161"/>
      <c r="B141" s="162" t="s">
        <v>18</v>
      </c>
      <c r="C141" s="248" t="s">
        <v>73</v>
      </c>
      <c r="D141" s="248"/>
      <c r="E141" s="248"/>
      <c r="F141" s="248"/>
      <c r="G141" s="248"/>
      <c r="H141" s="248"/>
    </row>
    <row r="142" spans="1:10" ht="16.5" x14ac:dyDescent="0.3">
      <c r="A142" s="2"/>
      <c r="B142" s="17"/>
      <c r="C142" s="228" t="s">
        <v>83</v>
      </c>
      <c r="D142" s="229"/>
      <c r="E142" s="66" t="s">
        <v>58</v>
      </c>
      <c r="F142" s="22">
        <v>48500</v>
      </c>
      <c r="G142" s="45" t="s">
        <v>115</v>
      </c>
      <c r="H142" s="22">
        <v>50000</v>
      </c>
    </row>
    <row r="143" spans="1:10" ht="16.5" x14ac:dyDescent="0.3">
      <c r="A143" s="2"/>
      <c r="B143" s="17"/>
      <c r="C143" s="24"/>
      <c r="D143" s="24"/>
      <c r="E143" s="66" t="s">
        <v>37</v>
      </c>
      <c r="F143" s="22">
        <v>1500</v>
      </c>
      <c r="G143" s="45"/>
      <c r="H143" s="22"/>
    </row>
    <row r="144" spans="1:10" ht="16.5" x14ac:dyDescent="0.3">
      <c r="A144" s="2"/>
      <c r="B144" s="17"/>
      <c r="C144" s="24"/>
      <c r="D144" s="24"/>
      <c r="E144" s="46" t="s">
        <v>7</v>
      </c>
      <c r="F144" s="27">
        <f>SUM(F142:F143)</f>
        <v>50000</v>
      </c>
      <c r="G144" s="46"/>
      <c r="H144" s="27">
        <f>H142</f>
        <v>50000</v>
      </c>
    </row>
    <row r="145" spans="1:8" ht="16.5" x14ac:dyDescent="0.3">
      <c r="A145" s="2"/>
      <c r="B145" s="17"/>
      <c r="C145" s="24"/>
      <c r="D145" s="24"/>
      <c r="E145" s="76"/>
      <c r="F145" s="52"/>
      <c r="G145" s="76"/>
      <c r="H145" s="52"/>
    </row>
    <row r="146" spans="1:8" ht="16.5" x14ac:dyDescent="0.3">
      <c r="A146" s="2"/>
      <c r="B146" s="17"/>
      <c r="C146" s="24"/>
      <c r="D146" s="24"/>
      <c r="E146" s="76"/>
      <c r="F146" s="52"/>
      <c r="G146" s="76"/>
      <c r="H146" s="52"/>
    </row>
    <row r="147" spans="1:8" ht="16.5" x14ac:dyDescent="0.3">
      <c r="A147" s="2"/>
      <c r="B147" s="17"/>
      <c r="C147" s="24"/>
      <c r="D147" s="24"/>
      <c r="E147" s="76"/>
      <c r="F147" s="52"/>
      <c r="G147" s="76"/>
      <c r="H147" s="52"/>
    </row>
    <row r="148" spans="1:8" ht="16.5" x14ac:dyDescent="0.3">
      <c r="A148" s="161"/>
      <c r="B148" s="162" t="s">
        <v>19</v>
      </c>
      <c r="C148" s="248" t="s">
        <v>110</v>
      </c>
      <c r="D148" s="248"/>
      <c r="E148" s="248"/>
      <c r="F148" s="248"/>
      <c r="G148" s="248"/>
      <c r="H148" s="248"/>
    </row>
    <row r="149" spans="1:8" ht="16.5" x14ac:dyDescent="0.3">
      <c r="A149" s="42"/>
      <c r="B149" s="68"/>
      <c r="C149" s="240" t="s">
        <v>109</v>
      </c>
      <c r="D149" s="241"/>
      <c r="E149" s="69" t="s">
        <v>58</v>
      </c>
      <c r="F149" s="70">
        <v>950000</v>
      </c>
      <c r="G149" s="71"/>
      <c r="H149" s="70"/>
    </row>
    <row r="150" spans="1:8" ht="27" x14ac:dyDescent="0.3">
      <c r="A150" s="42"/>
      <c r="B150" s="68"/>
      <c r="C150" s="72"/>
      <c r="D150" s="72"/>
      <c r="E150" s="69" t="s">
        <v>46</v>
      </c>
      <c r="F150" s="70">
        <v>40000</v>
      </c>
      <c r="G150" s="71" t="s">
        <v>115</v>
      </c>
      <c r="H150" s="70">
        <v>1030000</v>
      </c>
    </row>
    <row r="151" spans="1:8" ht="16.5" x14ac:dyDescent="0.3">
      <c r="A151" s="42"/>
      <c r="B151" s="68"/>
      <c r="C151" s="72"/>
      <c r="D151" s="72"/>
      <c r="E151" s="73" t="s">
        <v>6</v>
      </c>
      <c r="F151" s="70">
        <v>40000</v>
      </c>
      <c r="G151" s="74"/>
      <c r="H151" s="75"/>
    </row>
    <row r="152" spans="1:8" ht="16.5" x14ac:dyDescent="0.3">
      <c r="A152" s="42"/>
      <c r="B152" s="68"/>
      <c r="C152" s="72"/>
      <c r="D152" s="72"/>
      <c r="E152" s="74" t="s">
        <v>7</v>
      </c>
      <c r="F152" s="75">
        <f>F149+F150+F151</f>
        <v>1030000</v>
      </c>
      <c r="G152" s="74"/>
      <c r="H152" s="98">
        <v>1030000</v>
      </c>
    </row>
    <row r="153" spans="1:8" ht="16.5" x14ac:dyDescent="0.3">
      <c r="A153" s="42"/>
      <c r="B153" s="35"/>
      <c r="C153" s="30"/>
      <c r="D153" s="30"/>
      <c r="E153" s="76"/>
      <c r="F153" s="52"/>
      <c r="G153" s="76"/>
      <c r="H153" s="52"/>
    </row>
    <row r="154" spans="1:8" ht="16.5" x14ac:dyDescent="0.3">
      <c r="A154" s="161"/>
      <c r="B154" s="163" t="s">
        <v>20</v>
      </c>
      <c r="C154" s="251" t="s">
        <v>103</v>
      </c>
      <c r="D154" s="251"/>
      <c r="E154" s="251"/>
      <c r="F154" s="251"/>
      <c r="G154" s="251"/>
      <c r="H154" s="251"/>
    </row>
    <row r="155" spans="1:8" ht="16.5" x14ac:dyDescent="0.3">
      <c r="A155" s="2"/>
      <c r="B155" s="28"/>
      <c r="C155" s="252" t="s">
        <v>102</v>
      </c>
      <c r="D155" s="253"/>
      <c r="E155" s="22" t="s">
        <v>5</v>
      </c>
      <c r="F155" s="22">
        <v>129500</v>
      </c>
      <c r="G155" s="45" t="s">
        <v>33</v>
      </c>
      <c r="H155" s="22">
        <v>134000</v>
      </c>
    </row>
    <row r="156" spans="1:8" ht="16.5" x14ac:dyDescent="0.3">
      <c r="A156" s="2"/>
      <c r="B156" s="28"/>
      <c r="C156" s="2"/>
      <c r="D156" s="2"/>
      <c r="E156" s="22" t="s">
        <v>6</v>
      </c>
      <c r="F156" s="22">
        <v>4500</v>
      </c>
      <c r="G156" s="45"/>
      <c r="H156" s="22"/>
    </row>
    <row r="157" spans="1:8" ht="16.5" x14ac:dyDescent="0.3">
      <c r="A157" s="2"/>
      <c r="B157" s="28"/>
      <c r="C157" s="2"/>
      <c r="D157" s="24"/>
      <c r="E157" s="46" t="s">
        <v>7</v>
      </c>
      <c r="F157" s="27">
        <f>SUM(F155:F156)</f>
        <v>134000</v>
      </c>
      <c r="G157" s="43"/>
      <c r="H157" s="27">
        <f>SUM(H155:H156)</f>
        <v>134000</v>
      </c>
    </row>
    <row r="158" spans="1:8" ht="16.5" x14ac:dyDescent="0.3">
      <c r="A158" s="2"/>
      <c r="B158" s="28"/>
      <c r="C158" s="2"/>
      <c r="D158" s="2"/>
      <c r="E158" s="48"/>
      <c r="F158" s="77"/>
      <c r="G158" s="48"/>
      <c r="H158" s="77"/>
    </row>
    <row r="159" spans="1:8" ht="16.5" x14ac:dyDescent="0.3">
      <c r="A159" s="161"/>
      <c r="B159" s="163" t="s">
        <v>47</v>
      </c>
      <c r="C159" s="251" t="s">
        <v>104</v>
      </c>
      <c r="D159" s="251"/>
      <c r="E159" s="251"/>
      <c r="F159" s="251"/>
      <c r="G159" s="251"/>
      <c r="H159" s="251"/>
    </row>
    <row r="160" spans="1:8" ht="16.5" x14ac:dyDescent="0.3">
      <c r="A160" s="2"/>
      <c r="B160" s="28"/>
      <c r="C160" s="252" t="s">
        <v>105</v>
      </c>
      <c r="D160" s="253"/>
      <c r="E160" s="22" t="s">
        <v>5</v>
      </c>
      <c r="F160" s="22">
        <v>29000</v>
      </c>
      <c r="G160" s="45" t="s">
        <v>33</v>
      </c>
      <c r="H160" s="22">
        <v>30000</v>
      </c>
    </row>
    <row r="161" spans="1:8" ht="16.5" x14ac:dyDescent="0.3">
      <c r="A161" s="2"/>
      <c r="B161" s="28"/>
      <c r="C161" s="2"/>
      <c r="D161" s="2"/>
      <c r="E161" s="22" t="s">
        <v>6</v>
      </c>
      <c r="F161" s="22">
        <v>1000</v>
      </c>
      <c r="G161" s="45"/>
      <c r="H161" s="22"/>
    </row>
    <row r="162" spans="1:8" ht="16.5" x14ac:dyDescent="0.3">
      <c r="A162" s="2"/>
      <c r="B162" s="28"/>
      <c r="C162" s="2"/>
      <c r="D162" s="24"/>
      <c r="E162" s="46" t="s">
        <v>7</v>
      </c>
      <c r="F162" s="27">
        <f>SUM(F160:F161)</f>
        <v>30000</v>
      </c>
      <c r="G162" s="43"/>
      <c r="H162" s="27">
        <f>SUM(H160:H161)</f>
        <v>30000</v>
      </c>
    </row>
    <row r="163" spans="1:8" ht="16.5" x14ac:dyDescent="0.3">
      <c r="A163" s="2"/>
      <c r="B163" s="28"/>
      <c r="C163" s="2"/>
      <c r="D163" s="24"/>
      <c r="E163" s="53"/>
      <c r="F163" s="33"/>
      <c r="G163" s="30"/>
      <c r="H163" s="33"/>
    </row>
    <row r="164" spans="1:8" ht="16.5" x14ac:dyDescent="0.3">
      <c r="A164" s="161"/>
      <c r="B164" s="162" t="s">
        <v>48</v>
      </c>
      <c r="C164" s="248" t="s">
        <v>106</v>
      </c>
      <c r="D164" s="248"/>
      <c r="E164" s="248"/>
      <c r="F164" s="248"/>
      <c r="G164" s="248"/>
      <c r="H164" s="248"/>
    </row>
    <row r="165" spans="1:8" ht="16.5" x14ac:dyDescent="0.3">
      <c r="A165" s="2"/>
      <c r="B165" s="28"/>
      <c r="C165" s="252" t="s">
        <v>131</v>
      </c>
      <c r="D165" s="253"/>
      <c r="E165" s="43" t="s">
        <v>49</v>
      </c>
      <c r="F165" s="22">
        <v>10000</v>
      </c>
      <c r="G165" s="45" t="s">
        <v>33</v>
      </c>
      <c r="H165" s="22">
        <v>14000</v>
      </c>
    </row>
    <row r="166" spans="1:8" ht="16.5" x14ac:dyDescent="0.3">
      <c r="A166" s="2"/>
      <c r="B166" s="28"/>
      <c r="C166" s="2"/>
      <c r="D166" s="24"/>
      <c r="E166" s="43" t="s">
        <v>6</v>
      </c>
      <c r="F166" s="22">
        <v>4000</v>
      </c>
      <c r="G166" s="45"/>
      <c r="H166" s="27"/>
    </row>
    <row r="167" spans="1:8" ht="16.5" x14ac:dyDescent="0.3">
      <c r="A167" s="2"/>
      <c r="B167" s="28"/>
      <c r="C167" s="2"/>
      <c r="D167" s="24"/>
      <c r="E167" s="46" t="s">
        <v>7</v>
      </c>
      <c r="F167" s="27">
        <f>F165+F166</f>
        <v>14000</v>
      </c>
      <c r="G167" s="43"/>
      <c r="H167" s="27">
        <v>14000</v>
      </c>
    </row>
    <row r="168" spans="1:8" ht="16.5" x14ac:dyDescent="0.3">
      <c r="A168" s="2"/>
      <c r="B168" s="28"/>
      <c r="C168" s="2"/>
      <c r="D168" s="24"/>
      <c r="E168" s="53"/>
      <c r="F168" s="33"/>
      <c r="G168" s="30"/>
      <c r="H168" s="33"/>
    </row>
    <row r="169" spans="1:8" ht="16.5" x14ac:dyDescent="0.3">
      <c r="A169" s="161"/>
      <c r="B169" s="162" t="s">
        <v>50</v>
      </c>
      <c r="C169" s="248" t="s">
        <v>107</v>
      </c>
      <c r="D169" s="248"/>
      <c r="E169" s="248"/>
      <c r="F169" s="248"/>
      <c r="G169" s="248"/>
      <c r="H169" s="248"/>
    </row>
    <row r="170" spans="1:8" ht="16.5" x14ac:dyDescent="0.3">
      <c r="A170" s="2"/>
      <c r="B170" s="35"/>
      <c r="C170" s="228" t="s">
        <v>116</v>
      </c>
      <c r="D170" s="229"/>
      <c r="E170" s="66" t="s">
        <v>4</v>
      </c>
      <c r="F170" s="22">
        <v>6000</v>
      </c>
      <c r="G170" s="45" t="s">
        <v>33</v>
      </c>
      <c r="H170" s="22">
        <v>10000</v>
      </c>
    </row>
    <row r="171" spans="1:8" ht="16.5" x14ac:dyDescent="0.3">
      <c r="A171" s="2"/>
      <c r="B171" s="35"/>
      <c r="C171" s="18"/>
      <c r="D171" s="18"/>
      <c r="E171" s="66" t="s">
        <v>5</v>
      </c>
      <c r="F171" s="22">
        <v>18000</v>
      </c>
      <c r="G171" s="45" t="s">
        <v>115</v>
      </c>
      <c r="H171" s="22">
        <v>18000</v>
      </c>
    </row>
    <row r="172" spans="1:8" ht="16.5" x14ac:dyDescent="0.3">
      <c r="A172" s="2"/>
      <c r="B172" s="35"/>
      <c r="C172" s="30"/>
      <c r="D172" s="30"/>
      <c r="E172" s="66" t="s">
        <v>6</v>
      </c>
      <c r="F172" s="22">
        <v>4000</v>
      </c>
      <c r="G172" s="45"/>
      <c r="H172" s="22"/>
    </row>
    <row r="173" spans="1:8" ht="16.5" x14ac:dyDescent="0.3">
      <c r="A173" s="2"/>
      <c r="B173" s="35"/>
      <c r="C173" s="30"/>
      <c r="D173" s="30"/>
      <c r="E173" s="78" t="s">
        <v>7</v>
      </c>
      <c r="F173" s="27">
        <f>F170+F171+F172</f>
        <v>28000</v>
      </c>
      <c r="G173" s="46"/>
      <c r="H173" s="27">
        <v>28000</v>
      </c>
    </row>
    <row r="174" spans="1:8" ht="16.5" x14ac:dyDescent="0.3">
      <c r="A174" s="2"/>
      <c r="B174" s="35"/>
      <c r="C174" s="30"/>
      <c r="D174" s="30"/>
      <c r="E174" s="146"/>
      <c r="F174" s="52"/>
      <c r="G174" s="76"/>
      <c r="H174" s="145"/>
    </row>
    <row r="175" spans="1:8" ht="16.5" x14ac:dyDescent="0.3">
      <c r="A175" s="161"/>
      <c r="B175" s="163" t="s">
        <v>95</v>
      </c>
      <c r="C175" s="256" t="s">
        <v>108</v>
      </c>
      <c r="D175" s="256"/>
      <c r="E175" s="256"/>
      <c r="F175" s="256"/>
      <c r="G175" s="256"/>
      <c r="H175" s="257"/>
    </row>
    <row r="176" spans="1:8" ht="16.5" x14ac:dyDescent="0.3">
      <c r="A176" s="2"/>
      <c r="B176" s="28"/>
      <c r="C176" s="252" t="s">
        <v>81</v>
      </c>
      <c r="D176" s="253"/>
      <c r="E176" s="43" t="s">
        <v>49</v>
      </c>
      <c r="F176" s="22">
        <v>135500</v>
      </c>
      <c r="G176" s="45" t="s">
        <v>33</v>
      </c>
      <c r="H176" s="22">
        <v>5000</v>
      </c>
    </row>
    <row r="177" spans="1:8" ht="16.5" x14ac:dyDescent="0.3">
      <c r="A177" s="2"/>
      <c r="B177" s="28"/>
      <c r="C177" s="2"/>
      <c r="D177" s="24"/>
      <c r="E177" s="43" t="s">
        <v>6</v>
      </c>
      <c r="F177" s="22">
        <v>4500</v>
      </c>
      <c r="G177" s="45" t="s">
        <v>115</v>
      </c>
      <c r="H177" s="22">
        <v>135000</v>
      </c>
    </row>
    <row r="178" spans="1:8" ht="16.5" x14ac:dyDescent="0.3">
      <c r="A178" s="2"/>
      <c r="B178" s="28"/>
      <c r="C178" s="2"/>
      <c r="D178" s="24"/>
      <c r="E178" s="46" t="s">
        <v>7</v>
      </c>
      <c r="F178" s="27">
        <f>F176+F177</f>
        <v>140000</v>
      </c>
      <c r="G178" s="43"/>
      <c r="H178" s="27">
        <v>140000</v>
      </c>
    </row>
    <row r="179" spans="1:8" ht="16.5" x14ac:dyDescent="0.3">
      <c r="A179" s="2"/>
      <c r="B179" s="28"/>
      <c r="C179" s="2"/>
      <c r="D179" s="24"/>
      <c r="E179" s="76"/>
      <c r="F179" s="52"/>
      <c r="G179" s="144"/>
      <c r="H179" s="145"/>
    </row>
    <row r="180" spans="1:8" ht="16.5" x14ac:dyDescent="0.3">
      <c r="A180" s="2"/>
      <c r="B180" s="28"/>
      <c r="C180" s="2"/>
      <c r="D180" s="24"/>
      <c r="E180" s="76"/>
      <c r="F180" s="52"/>
      <c r="G180" s="144"/>
      <c r="H180" s="52"/>
    </row>
    <row r="181" spans="1:8" ht="16.5" x14ac:dyDescent="0.3">
      <c r="A181" s="164"/>
      <c r="B181" s="162" t="s">
        <v>96</v>
      </c>
      <c r="C181" s="258" t="s">
        <v>142</v>
      </c>
      <c r="D181" s="259"/>
      <c r="E181" s="259"/>
      <c r="F181" s="259"/>
      <c r="G181" s="259"/>
      <c r="H181" s="165"/>
    </row>
    <row r="182" spans="1:8" ht="16.5" x14ac:dyDescent="0.3">
      <c r="A182" s="2"/>
      <c r="B182" s="28"/>
      <c r="C182" s="111" t="s">
        <v>143</v>
      </c>
      <c r="D182" s="24"/>
      <c r="E182" s="43" t="s">
        <v>49</v>
      </c>
      <c r="F182" s="22">
        <v>485000</v>
      </c>
      <c r="G182" s="45"/>
      <c r="H182" s="22"/>
    </row>
    <row r="183" spans="1:8" x14ac:dyDescent="0.25">
      <c r="E183" s="43" t="s">
        <v>6</v>
      </c>
      <c r="F183" s="22">
        <v>15000</v>
      </c>
      <c r="G183" s="45" t="s">
        <v>115</v>
      </c>
      <c r="H183" s="22">
        <v>500000</v>
      </c>
    </row>
    <row r="184" spans="1:8" ht="16.5" x14ac:dyDescent="0.3">
      <c r="A184" s="2"/>
      <c r="B184" s="28"/>
      <c r="C184" s="111"/>
      <c r="D184" s="24"/>
      <c r="E184" s="46" t="s">
        <v>7</v>
      </c>
      <c r="F184" s="27">
        <v>500000</v>
      </c>
      <c r="G184" s="43"/>
      <c r="H184" s="27">
        <v>500000</v>
      </c>
    </row>
    <row r="185" spans="1:8" ht="16.5" x14ac:dyDescent="0.3">
      <c r="A185" s="2"/>
      <c r="B185" s="28"/>
      <c r="C185" s="111"/>
      <c r="D185" s="24"/>
      <c r="E185" s="76"/>
      <c r="F185" s="52"/>
      <c r="G185" s="144"/>
      <c r="H185" s="52"/>
    </row>
    <row r="186" spans="1:8" ht="16.5" x14ac:dyDescent="0.3">
      <c r="A186" s="2"/>
      <c r="B186" s="17"/>
      <c r="C186" s="23"/>
      <c r="D186" s="24"/>
      <c r="E186" s="50"/>
      <c r="F186" s="51"/>
      <c r="G186" s="50"/>
      <c r="H186" s="52"/>
    </row>
    <row r="187" spans="1:8" ht="16.5" x14ac:dyDescent="0.3">
      <c r="A187" s="120"/>
      <c r="B187" s="121" t="s">
        <v>29</v>
      </c>
      <c r="C187" s="242" t="s">
        <v>111</v>
      </c>
      <c r="D187" s="242"/>
      <c r="E187" s="242"/>
      <c r="F187" s="242"/>
      <c r="G187" s="242"/>
      <c r="H187" s="79">
        <v>285000</v>
      </c>
    </row>
    <row r="188" spans="1:8" ht="16.5" x14ac:dyDescent="0.3">
      <c r="A188" s="2"/>
      <c r="B188" s="67" t="s">
        <v>17</v>
      </c>
      <c r="C188" s="260" t="s">
        <v>112</v>
      </c>
      <c r="D188" s="260"/>
      <c r="E188" s="260"/>
      <c r="F188" s="260"/>
      <c r="G188" s="260"/>
      <c r="H188" s="260"/>
    </row>
    <row r="189" spans="1:8" ht="16.5" x14ac:dyDescent="0.3">
      <c r="A189" s="2"/>
      <c r="B189" s="67"/>
      <c r="C189" s="151"/>
      <c r="D189" s="151"/>
      <c r="E189" s="186" t="s">
        <v>69</v>
      </c>
      <c r="F189" s="80">
        <v>2000</v>
      </c>
      <c r="G189" s="187" t="s">
        <v>33</v>
      </c>
      <c r="H189" s="80">
        <v>15000</v>
      </c>
    </row>
    <row r="190" spans="1:8" ht="16.5" x14ac:dyDescent="0.3">
      <c r="A190" s="42"/>
      <c r="B190" s="67"/>
      <c r="C190" s="240" t="s">
        <v>117</v>
      </c>
      <c r="D190" s="241"/>
      <c r="E190" s="73" t="s">
        <v>5</v>
      </c>
      <c r="F190" s="80">
        <v>12600</v>
      </c>
      <c r="G190" s="81"/>
      <c r="H190" s="70"/>
    </row>
    <row r="191" spans="1:8" ht="16.5" x14ac:dyDescent="0.3">
      <c r="A191" s="42"/>
      <c r="B191" s="82"/>
      <c r="C191" s="83"/>
      <c r="D191" s="84"/>
      <c r="E191" s="73" t="s">
        <v>6</v>
      </c>
      <c r="F191" s="80">
        <v>400</v>
      </c>
      <c r="G191" s="74"/>
      <c r="H191" s="75"/>
    </row>
    <row r="192" spans="1:8" ht="16.5" x14ac:dyDescent="0.3">
      <c r="A192" s="42"/>
      <c r="B192" s="67"/>
      <c r="C192" s="85"/>
      <c r="D192" s="83"/>
      <c r="E192" s="88" t="s">
        <v>7</v>
      </c>
      <c r="F192" s="89">
        <v>15000</v>
      </c>
      <c r="G192" s="88"/>
      <c r="H192" s="75">
        <v>15000</v>
      </c>
    </row>
    <row r="193" spans="1:8" ht="16.5" x14ac:dyDescent="0.3">
      <c r="A193" s="42"/>
      <c r="B193" s="67"/>
      <c r="C193" s="85"/>
      <c r="D193" s="83"/>
      <c r="E193" s="131"/>
      <c r="F193" s="132"/>
      <c r="G193" s="131"/>
      <c r="H193" s="133"/>
    </row>
    <row r="194" spans="1:8" ht="16.5" x14ac:dyDescent="0.3">
      <c r="A194" s="42"/>
      <c r="B194" s="67" t="s">
        <v>18</v>
      </c>
      <c r="C194" s="254" t="s">
        <v>136</v>
      </c>
      <c r="D194" s="255"/>
      <c r="E194" s="255"/>
      <c r="F194" s="255"/>
      <c r="G194" s="255"/>
      <c r="H194" s="133"/>
    </row>
    <row r="195" spans="1:8" ht="16.5" x14ac:dyDescent="0.3">
      <c r="A195" s="42"/>
      <c r="B195" s="67"/>
      <c r="C195" s="135" t="s">
        <v>137</v>
      </c>
      <c r="D195" s="138"/>
      <c r="E195" s="153" t="s">
        <v>69</v>
      </c>
      <c r="F195" s="137">
        <v>4000</v>
      </c>
      <c r="G195" s="71" t="s">
        <v>33</v>
      </c>
      <c r="H195" s="87">
        <v>50000</v>
      </c>
    </row>
    <row r="196" spans="1:8" ht="16.5" x14ac:dyDescent="0.3">
      <c r="A196" s="42"/>
      <c r="B196" s="67"/>
      <c r="D196" s="83"/>
      <c r="E196" s="86" t="s">
        <v>5</v>
      </c>
      <c r="F196" s="87">
        <v>44500</v>
      </c>
      <c r="G196" s="71"/>
      <c r="H196" s="87"/>
    </row>
    <row r="197" spans="1:8" ht="16.5" x14ac:dyDescent="0.3">
      <c r="A197" s="42"/>
      <c r="B197" s="67"/>
      <c r="C197" s="85"/>
      <c r="D197" s="134"/>
      <c r="E197" s="69" t="s">
        <v>6</v>
      </c>
      <c r="F197" s="137">
        <v>1500</v>
      </c>
      <c r="G197" s="136"/>
      <c r="H197" s="136"/>
    </row>
    <row r="198" spans="1:8" ht="16.5" x14ac:dyDescent="0.3">
      <c r="A198" s="42"/>
      <c r="B198" s="67"/>
      <c r="C198" s="85"/>
      <c r="D198" s="83"/>
      <c r="E198" s="88" t="s">
        <v>7</v>
      </c>
      <c r="F198" s="89">
        <v>50000</v>
      </c>
      <c r="G198" s="88"/>
      <c r="H198" s="89">
        <v>50000</v>
      </c>
    </row>
    <row r="199" spans="1:8" ht="16.5" x14ac:dyDescent="0.3">
      <c r="A199" s="42"/>
      <c r="B199" s="67" t="s">
        <v>19</v>
      </c>
      <c r="C199" s="254" t="s">
        <v>152</v>
      </c>
      <c r="D199" s="255"/>
      <c r="E199" s="255"/>
      <c r="F199" s="255"/>
      <c r="G199" s="255"/>
      <c r="H199" s="132"/>
    </row>
    <row r="200" spans="1:8" ht="16.5" x14ac:dyDescent="0.3">
      <c r="A200" s="42"/>
      <c r="B200" s="67"/>
      <c r="C200" s="135" t="s">
        <v>153</v>
      </c>
      <c r="D200" s="83"/>
      <c r="E200" s="153"/>
      <c r="F200" s="137"/>
      <c r="G200" s="71"/>
      <c r="H200" s="87"/>
    </row>
    <row r="201" spans="1:8" ht="16.5" x14ac:dyDescent="0.3">
      <c r="A201" s="42"/>
      <c r="B201" s="67"/>
      <c r="C201" s="135"/>
      <c r="D201" s="83"/>
      <c r="E201" s="86" t="s">
        <v>5</v>
      </c>
      <c r="F201" s="87">
        <v>210000</v>
      </c>
      <c r="G201" s="71" t="s">
        <v>115</v>
      </c>
      <c r="H201" s="87">
        <v>220000</v>
      </c>
    </row>
    <row r="202" spans="1:8" ht="16.5" x14ac:dyDescent="0.3">
      <c r="A202" s="42"/>
      <c r="B202" s="67"/>
      <c r="C202" s="135"/>
      <c r="D202" s="83"/>
      <c r="E202" s="69" t="s">
        <v>6</v>
      </c>
      <c r="F202" s="137">
        <v>10000</v>
      </c>
      <c r="G202" s="136"/>
      <c r="H202" s="136"/>
    </row>
    <row r="203" spans="1:8" ht="16.5" x14ac:dyDescent="0.3">
      <c r="A203" s="42"/>
      <c r="B203" s="67"/>
      <c r="C203" s="135"/>
      <c r="D203" s="83"/>
      <c r="E203" s="88" t="s">
        <v>7</v>
      </c>
      <c r="F203" s="89">
        <v>220000</v>
      </c>
      <c r="G203" s="88"/>
      <c r="H203" s="89">
        <v>220000</v>
      </c>
    </row>
    <row r="204" spans="1:8" ht="16.5" x14ac:dyDescent="0.3">
      <c r="A204" s="42"/>
      <c r="B204" s="82"/>
      <c r="C204" s="85"/>
      <c r="D204" s="85"/>
      <c r="E204" s="85"/>
      <c r="F204" s="85"/>
      <c r="G204" s="85"/>
      <c r="H204" s="83"/>
    </row>
    <row r="205" spans="1:8" ht="16.5" x14ac:dyDescent="0.3">
      <c r="A205" s="120"/>
      <c r="B205" s="121" t="s">
        <v>30</v>
      </c>
      <c r="C205" s="242" t="s">
        <v>13</v>
      </c>
      <c r="D205" s="242"/>
      <c r="E205" s="242"/>
      <c r="F205" s="242"/>
      <c r="G205" s="242"/>
      <c r="H205" s="79">
        <v>26000</v>
      </c>
    </row>
    <row r="206" spans="1:8" ht="16.5" x14ac:dyDescent="0.3">
      <c r="A206" s="2"/>
      <c r="B206" s="54"/>
      <c r="C206" s="55"/>
      <c r="D206" s="55"/>
      <c r="E206" s="55"/>
      <c r="F206" s="55"/>
      <c r="G206" s="55"/>
      <c r="H206" s="56"/>
    </row>
    <row r="207" spans="1:8" ht="16.5" x14ac:dyDescent="0.3">
      <c r="A207" s="2"/>
      <c r="B207" s="17" t="s">
        <v>17</v>
      </c>
      <c r="C207" s="243" t="s">
        <v>75</v>
      </c>
      <c r="D207" s="243"/>
      <c r="E207" s="243"/>
      <c r="F207" s="243"/>
      <c r="G207" s="243"/>
      <c r="H207" s="243"/>
    </row>
    <row r="208" spans="1:8" ht="16.5" x14ac:dyDescent="0.3">
      <c r="A208" s="2"/>
      <c r="B208" s="24"/>
      <c r="C208" s="228" t="s">
        <v>91</v>
      </c>
      <c r="D208" s="229"/>
      <c r="E208" s="58" t="s">
        <v>5</v>
      </c>
      <c r="F208" s="59">
        <v>24000</v>
      </c>
      <c r="G208" s="45" t="s">
        <v>33</v>
      </c>
      <c r="H208" s="44">
        <v>25000</v>
      </c>
    </row>
    <row r="209" spans="1:8" ht="16.5" x14ac:dyDescent="0.3">
      <c r="A209" s="2"/>
      <c r="B209" s="24"/>
      <c r="C209" s="24"/>
      <c r="D209" s="24"/>
      <c r="E209" s="58" t="s">
        <v>6</v>
      </c>
      <c r="F209" s="59">
        <v>1000</v>
      </c>
      <c r="G209" s="45"/>
      <c r="H209" s="44"/>
    </row>
    <row r="210" spans="1:8" ht="16.5" x14ac:dyDescent="0.3">
      <c r="A210" s="28"/>
      <c r="B210" s="24"/>
      <c r="C210" s="24"/>
      <c r="D210" s="24"/>
      <c r="E210" s="46" t="s">
        <v>7</v>
      </c>
      <c r="F210" s="60">
        <f>SUM(F208:F209)</f>
        <v>25000</v>
      </c>
      <c r="G210" s="61"/>
      <c r="H210" s="47">
        <f>SUM(H208:H209)</f>
        <v>25000</v>
      </c>
    </row>
    <row r="211" spans="1:8" ht="16.5" x14ac:dyDescent="0.3">
      <c r="A211" s="28"/>
      <c r="B211" s="24"/>
      <c r="C211" s="24"/>
      <c r="D211" s="24"/>
      <c r="E211" s="76"/>
      <c r="F211" s="159"/>
      <c r="G211" s="160"/>
      <c r="H211" s="129"/>
    </row>
    <row r="212" spans="1:8" ht="16.5" x14ac:dyDescent="0.3">
      <c r="A212" s="28"/>
      <c r="B212" s="24" t="s">
        <v>18</v>
      </c>
      <c r="C212" s="48" t="s">
        <v>154</v>
      </c>
      <c r="D212" s="48"/>
      <c r="E212" s="76"/>
      <c r="F212" s="159"/>
      <c r="G212" s="160"/>
      <c r="H212" s="129"/>
    </row>
    <row r="213" spans="1:8" ht="16.5" x14ac:dyDescent="0.3">
      <c r="A213" s="28"/>
      <c r="B213" s="24"/>
      <c r="C213" s="24" t="s">
        <v>151</v>
      </c>
      <c r="D213" s="24"/>
      <c r="E213" s="58" t="s">
        <v>5</v>
      </c>
      <c r="F213" s="59">
        <v>1000</v>
      </c>
      <c r="G213" s="45" t="s">
        <v>115</v>
      </c>
      <c r="H213" s="44">
        <v>1000</v>
      </c>
    </row>
    <row r="214" spans="1:8" ht="16.5" x14ac:dyDescent="0.3">
      <c r="A214" s="28"/>
      <c r="B214" s="24"/>
      <c r="C214" s="24"/>
      <c r="D214" s="24"/>
      <c r="E214" s="166" t="s">
        <v>7</v>
      </c>
      <c r="F214" s="59">
        <v>1000</v>
      </c>
      <c r="G214" s="45"/>
      <c r="H214" s="44">
        <v>1000</v>
      </c>
    </row>
    <row r="215" spans="1:8" ht="16.5" x14ac:dyDescent="0.3">
      <c r="A215" s="28"/>
      <c r="B215" s="24"/>
      <c r="C215" s="24"/>
      <c r="D215" s="24"/>
      <c r="E215" s="76"/>
      <c r="F215" s="159"/>
      <c r="G215" s="160"/>
      <c r="H215" s="129"/>
    </row>
    <row r="216" spans="1:8" ht="16.5" x14ac:dyDescent="0.3">
      <c r="A216" s="2"/>
      <c r="B216" s="30"/>
      <c r="C216" s="30"/>
      <c r="D216" s="30"/>
      <c r="E216" s="53"/>
      <c r="F216" s="92"/>
      <c r="G216" s="93"/>
      <c r="H216" s="94"/>
    </row>
    <row r="217" spans="1:8" ht="16.5" x14ac:dyDescent="0.3">
      <c r="A217" s="120"/>
      <c r="B217" s="121" t="s">
        <v>52</v>
      </c>
      <c r="C217" s="242" t="s">
        <v>31</v>
      </c>
      <c r="D217" s="242"/>
      <c r="E217" s="242"/>
      <c r="F217" s="242"/>
      <c r="G217" s="242"/>
      <c r="H217" s="79">
        <f>H221</f>
        <v>25000</v>
      </c>
    </row>
    <row r="218" spans="1:8" ht="16.5" x14ac:dyDescent="0.3">
      <c r="A218" s="2"/>
      <c r="B218" s="30"/>
      <c r="C218" s="30"/>
      <c r="D218" s="30"/>
      <c r="E218" s="53"/>
      <c r="F218" s="92"/>
      <c r="G218" s="93"/>
      <c r="H218" s="94"/>
    </row>
    <row r="219" spans="1:8" ht="16.5" x14ac:dyDescent="0.3">
      <c r="A219" s="2"/>
      <c r="B219" s="83" t="s">
        <v>17</v>
      </c>
      <c r="C219" s="240" t="s">
        <v>76</v>
      </c>
      <c r="D219" s="240"/>
      <c r="E219" s="240"/>
      <c r="F219" s="240"/>
      <c r="G219" s="240"/>
      <c r="H219" s="240"/>
    </row>
    <row r="220" spans="1:8" ht="16.5" x14ac:dyDescent="0.3">
      <c r="A220" s="42"/>
      <c r="B220" s="83"/>
      <c r="C220" s="262" t="s">
        <v>97</v>
      </c>
      <c r="D220" s="263"/>
      <c r="E220" s="73" t="s">
        <v>4</v>
      </c>
      <c r="F220" s="95">
        <v>25000</v>
      </c>
      <c r="G220" s="81" t="s">
        <v>115</v>
      </c>
      <c r="H220" s="80">
        <v>25000</v>
      </c>
    </row>
    <row r="221" spans="1:8" ht="16.5" x14ac:dyDescent="0.3">
      <c r="A221" s="42"/>
      <c r="B221" s="83"/>
      <c r="C221" s="83"/>
      <c r="D221" s="83"/>
      <c r="E221" s="74" t="s">
        <v>7</v>
      </c>
      <c r="F221" s="96">
        <f>F220</f>
        <v>25000</v>
      </c>
      <c r="G221" s="97"/>
      <c r="H221" s="98">
        <v>25000</v>
      </c>
    </row>
    <row r="222" spans="1:8" ht="16.5" x14ac:dyDescent="0.3">
      <c r="A222" s="42"/>
      <c r="B222" s="83"/>
      <c r="C222" s="83"/>
      <c r="D222" s="83"/>
      <c r="E222" s="170"/>
      <c r="F222" s="171"/>
      <c r="G222" s="172"/>
      <c r="H222" s="173"/>
    </row>
    <row r="223" spans="1:8" ht="16.5" x14ac:dyDescent="0.3">
      <c r="A223" s="42"/>
      <c r="B223" s="83"/>
      <c r="C223" s="83"/>
      <c r="D223" s="83"/>
      <c r="E223" s="170"/>
      <c r="F223" s="171"/>
      <c r="G223" s="172"/>
      <c r="H223" s="173"/>
    </row>
    <row r="224" spans="1:8" ht="16.5" x14ac:dyDescent="0.3">
      <c r="A224" s="42"/>
      <c r="B224" s="30"/>
      <c r="C224" s="30"/>
      <c r="D224" s="30"/>
      <c r="E224" s="53"/>
      <c r="F224" s="92"/>
      <c r="G224" s="93"/>
      <c r="H224" s="94"/>
    </row>
    <row r="225" spans="1:8" ht="16.5" x14ac:dyDescent="0.3">
      <c r="A225" s="120"/>
      <c r="B225" s="99" t="s">
        <v>54</v>
      </c>
      <c r="C225" s="264" t="s">
        <v>53</v>
      </c>
      <c r="D225" s="264"/>
      <c r="E225" s="264"/>
      <c r="F225" s="264"/>
      <c r="G225" s="264"/>
      <c r="H225" s="100">
        <v>71500</v>
      </c>
    </row>
    <row r="226" spans="1:8" ht="16.5" x14ac:dyDescent="0.3">
      <c r="A226" s="2"/>
      <c r="B226" s="30"/>
      <c r="C226" s="30"/>
      <c r="D226" s="30"/>
      <c r="E226" s="53"/>
      <c r="F226" s="92"/>
      <c r="G226" s="93"/>
      <c r="H226" s="33"/>
    </row>
    <row r="227" spans="1:8" ht="16.5" x14ac:dyDescent="0.3">
      <c r="A227" s="2"/>
      <c r="B227" s="24" t="s">
        <v>17</v>
      </c>
      <c r="C227" s="230" t="s">
        <v>77</v>
      </c>
      <c r="D227" s="230"/>
      <c r="E227" s="230"/>
      <c r="F227" s="230"/>
      <c r="G227" s="230"/>
      <c r="H227" s="230"/>
    </row>
    <row r="228" spans="1:8" ht="27" x14ac:dyDescent="0.3">
      <c r="A228" s="2"/>
      <c r="B228" s="24"/>
      <c r="C228" s="228" t="s">
        <v>87</v>
      </c>
      <c r="D228" s="229"/>
      <c r="E228" s="101" t="s">
        <v>46</v>
      </c>
      <c r="F228" s="44">
        <v>2000</v>
      </c>
      <c r="G228" s="45" t="s">
        <v>33</v>
      </c>
      <c r="H228" s="44">
        <v>25000</v>
      </c>
    </row>
    <row r="229" spans="1:8" ht="16.5" x14ac:dyDescent="0.3">
      <c r="A229" s="2"/>
      <c r="B229" s="24"/>
      <c r="C229" s="102"/>
      <c r="D229" s="102"/>
      <c r="E229" s="103" t="s">
        <v>49</v>
      </c>
      <c r="F229" s="44">
        <v>22000</v>
      </c>
      <c r="G229" s="103"/>
      <c r="H229" s="45"/>
    </row>
    <row r="230" spans="1:8" ht="16.5" x14ac:dyDescent="0.3">
      <c r="A230" s="2"/>
      <c r="B230" s="24"/>
      <c r="C230" s="102"/>
      <c r="D230" s="102"/>
      <c r="E230" s="103" t="s">
        <v>6</v>
      </c>
      <c r="F230" s="44">
        <v>1000</v>
      </c>
      <c r="G230" s="103"/>
      <c r="H230" s="44"/>
    </row>
    <row r="231" spans="1:8" ht="16.5" x14ac:dyDescent="0.3">
      <c r="A231" s="2"/>
      <c r="B231" s="24"/>
      <c r="C231" s="102"/>
      <c r="D231" s="102"/>
      <c r="E231" s="78" t="s">
        <v>7</v>
      </c>
      <c r="F231" s="47">
        <f>F228+F229+F230</f>
        <v>25000</v>
      </c>
      <c r="G231" s="78"/>
      <c r="H231" s="47">
        <f>H228</f>
        <v>25000</v>
      </c>
    </row>
    <row r="232" spans="1:8" ht="16.5" x14ac:dyDescent="0.3">
      <c r="A232" s="2"/>
      <c r="B232" s="24"/>
      <c r="C232" s="102"/>
      <c r="D232" s="102"/>
      <c r="E232" s="146"/>
      <c r="F232" s="129"/>
      <c r="G232" s="146"/>
      <c r="H232" s="129"/>
    </row>
    <row r="233" spans="1:8" ht="16.5" x14ac:dyDescent="0.3">
      <c r="A233" s="2"/>
      <c r="B233" s="2"/>
      <c r="C233" s="54"/>
      <c r="D233" s="55"/>
      <c r="E233" s="55"/>
      <c r="F233" s="104"/>
      <c r="G233" s="55"/>
      <c r="H233" s="104"/>
    </row>
    <row r="234" spans="1:8" ht="16.5" x14ac:dyDescent="0.3">
      <c r="A234" s="2"/>
      <c r="B234" s="2"/>
      <c r="C234" s="54"/>
      <c r="D234" s="55"/>
      <c r="E234" s="55"/>
      <c r="F234" s="104"/>
      <c r="G234" s="55"/>
      <c r="H234" s="104"/>
    </row>
    <row r="235" spans="1:8" ht="16.5" x14ac:dyDescent="0.3">
      <c r="A235" s="2"/>
      <c r="B235" s="2"/>
      <c r="C235" s="54"/>
      <c r="D235" s="55"/>
      <c r="E235" s="55"/>
      <c r="F235" s="104"/>
      <c r="G235" s="55"/>
      <c r="H235" s="104"/>
    </row>
    <row r="236" spans="1:8" ht="16.5" x14ac:dyDescent="0.3">
      <c r="A236" s="2"/>
      <c r="B236" s="2"/>
      <c r="C236" s="54"/>
      <c r="D236" s="55"/>
      <c r="E236" s="55"/>
      <c r="F236" s="104"/>
      <c r="G236" s="55"/>
      <c r="H236" s="104"/>
    </row>
    <row r="237" spans="1:8" ht="16.5" x14ac:dyDescent="0.3">
      <c r="A237" s="2"/>
      <c r="B237" s="24"/>
      <c r="C237" s="105"/>
      <c r="D237" s="24"/>
      <c r="E237" s="50"/>
      <c r="F237" s="51"/>
      <c r="G237" s="50"/>
      <c r="H237" s="130"/>
    </row>
    <row r="238" spans="1:8" ht="16.5" x14ac:dyDescent="0.3">
      <c r="A238" s="2"/>
      <c r="B238" s="24" t="s">
        <v>18</v>
      </c>
      <c r="C238" s="228" t="s">
        <v>134</v>
      </c>
      <c r="D238" s="265"/>
      <c r="E238" s="265"/>
      <c r="F238" s="265"/>
      <c r="G238" s="50"/>
      <c r="H238" s="130"/>
    </row>
    <row r="239" spans="1:8" ht="16.5" x14ac:dyDescent="0.3">
      <c r="A239" s="2"/>
      <c r="B239" s="24"/>
      <c r="C239" s="228" t="s">
        <v>135</v>
      </c>
      <c r="D239" s="228"/>
      <c r="E239" s="154" t="s">
        <v>69</v>
      </c>
      <c r="F239" s="167">
        <v>2000</v>
      </c>
      <c r="G239" s="21" t="s">
        <v>33</v>
      </c>
      <c r="H239" s="109">
        <v>5000</v>
      </c>
    </row>
    <row r="240" spans="1:8" ht="16.5" x14ac:dyDescent="0.3">
      <c r="A240" s="2"/>
      <c r="B240" s="24"/>
      <c r="E240" s="19" t="s">
        <v>157</v>
      </c>
      <c r="F240" s="20">
        <v>18000</v>
      </c>
      <c r="G240" s="21" t="s">
        <v>115</v>
      </c>
      <c r="H240" s="109">
        <v>15000</v>
      </c>
    </row>
    <row r="241" spans="1:8" ht="16.5" x14ac:dyDescent="0.3">
      <c r="A241" s="2"/>
      <c r="B241" s="24"/>
      <c r="C241" s="105"/>
      <c r="D241" s="24"/>
      <c r="E241" s="25" t="s">
        <v>7</v>
      </c>
      <c r="F241" s="89">
        <v>20000</v>
      </c>
      <c r="G241" s="88"/>
      <c r="H241" s="168">
        <v>20000</v>
      </c>
    </row>
    <row r="242" spans="1:8" ht="16.5" x14ac:dyDescent="0.3">
      <c r="A242" s="28"/>
      <c r="B242" s="2"/>
      <c r="C242" s="107"/>
      <c r="D242" s="55"/>
      <c r="E242" s="55"/>
      <c r="F242" s="104"/>
      <c r="G242" s="55"/>
      <c r="H242" s="108"/>
    </row>
    <row r="243" spans="1:8" ht="16.5" x14ac:dyDescent="0.3">
      <c r="A243" s="2"/>
      <c r="B243" s="17" t="s">
        <v>19</v>
      </c>
      <c r="C243" s="243" t="s">
        <v>132</v>
      </c>
      <c r="D243" s="243"/>
      <c r="E243" s="243"/>
      <c r="F243" s="243"/>
      <c r="G243" s="243"/>
      <c r="H243" s="243"/>
    </row>
    <row r="244" spans="1:8" ht="16.5" x14ac:dyDescent="0.3">
      <c r="A244" s="2"/>
      <c r="B244" s="17"/>
      <c r="C244" s="230" t="s">
        <v>133</v>
      </c>
      <c r="D244" s="261"/>
      <c r="E244" s="155" t="s">
        <v>69</v>
      </c>
      <c r="F244" s="156">
        <v>2000</v>
      </c>
      <c r="G244" s="21" t="s">
        <v>33</v>
      </c>
      <c r="H244" s="109">
        <v>16500</v>
      </c>
    </row>
    <row r="245" spans="1:8" ht="16.5" x14ac:dyDescent="0.3">
      <c r="A245" s="2"/>
      <c r="B245" s="24"/>
      <c r="E245" s="19" t="s">
        <v>5</v>
      </c>
      <c r="F245" s="20">
        <v>14000</v>
      </c>
      <c r="G245" s="21"/>
      <c r="H245" s="109"/>
    </row>
    <row r="246" spans="1:8" ht="16.5" x14ac:dyDescent="0.3">
      <c r="A246" s="2"/>
      <c r="B246" s="24"/>
      <c r="C246" s="105"/>
      <c r="D246" s="110"/>
      <c r="E246" s="19" t="s">
        <v>6</v>
      </c>
      <c r="F246" s="20">
        <v>500</v>
      </c>
      <c r="G246" s="21"/>
      <c r="H246" s="109"/>
    </row>
    <row r="247" spans="1:8" ht="16.5" x14ac:dyDescent="0.3">
      <c r="A247" s="2"/>
      <c r="B247" s="24"/>
      <c r="C247" s="105"/>
      <c r="D247" s="24"/>
      <c r="E247" s="25" t="s">
        <v>7</v>
      </c>
      <c r="F247" s="26">
        <v>16500</v>
      </c>
      <c r="G247" s="25"/>
      <c r="H247" s="106">
        <v>16500</v>
      </c>
    </row>
    <row r="248" spans="1:8" ht="16.5" x14ac:dyDescent="0.3">
      <c r="A248" s="2"/>
      <c r="B248" s="2"/>
      <c r="C248" s="107"/>
      <c r="D248" s="55"/>
      <c r="E248" s="55"/>
      <c r="F248" s="104"/>
      <c r="G248" s="55"/>
      <c r="H248" s="108"/>
    </row>
    <row r="249" spans="1:8" ht="16.5" x14ac:dyDescent="0.3">
      <c r="A249" s="2"/>
      <c r="B249" s="17" t="s">
        <v>20</v>
      </c>
      <c r="C249" s="243" t="s">
        <v>78</v>
      </c>
      <c r="D249" s="243"/>
      <c r="E249" s="243"/>
      <c r="F249" s="243"/>
      <c r="G249" s="243"/>
      <c r="H249" s="243"/>
    </row>
    <row r="250" spans="1:8" ht="16.5" x14ac:dyDescent="0.3">
      <c r="A250" s="2"/>
      <c r="B250" s="24"/>
      <c r="C250" s="230" t="s">
        <v>93</v>
      </c>
      <c r="D250" s="261"/>
      <c r="E250" s="19" t="s">
        <v>5</v>
      </c>
      <c r="F250" s="20">
        <v>9700</v>
      </c>
      <c r="G250" s="21" t="s">
        <v>41</v>
      </c>
      <c r="H250" s="109">
        <v>10000</v>
      </c>
    </row>
    <row r="251" spans="1:8" ht="16.5" x14ac:dyDescent="0.3">
      <c r="A251" s="2"/>
      <c r="B251" s="24"/>
      <c r="C251" s="105"/>
      <c r="D251" s="110"/>
      <c r="E251" s="19" t="s">
        <v>6</v>
      </c>
      <c r="F251" s="20">
        <v>300</v>
      </c>
      <c r="G251" s="21"/>
      <c r="H251" s="109"/>
    </row>
    <row r="252" spans="1:8" ht="16.5" x14ac:dyDescent="0.3">
      <c r="A252" s="2"/>
      <c r="B252" s="24"/>
      <c r="C252" s="105"/>
      <c r="D252" s="24"/>
      <c r="E252" s="25" t="s">
        <v>7</v>
      </c>
      <c r="F252" s="26">
        <f>F250+F251</f>
        <v>10000</v>
      </c>
      <c r="G252" s="25"/>
      <c r="H252" s="106">
        <f>H251+H250</f>
        <v>10000</v>
      </c>
    </row>
    <row r="253" spans="1:8" ht="16.5" x14ac:dyDescent="0.3">
      <c r="A253" s="2"/>
      <c r="B253" s="24"/>
      <c r="C253" s="102"/>
      <c r="D253" s="102"/>
      <c r="E253" s="34"/>
      <c r="F253" s="91"/>
      <c r="G253" s="34"/>
      <c r="H253" s="91"/>
    </row>
    <row r="254" spans="1:8" ht="16.5" x14ac:dyDescent="0.3">
      <c r="A254" s="2"/>
      <c r="B254" s="2"/>
      <c r="C254" s="2"/>
      <c r="D254" s="2"/>
      <c r="E254" s="111"/>
      <c r="F254" s="112"/>
      <c r="G254" s="113"/>
      <c r="H254" s="114"/>
    </row>
    <row r="255" spans="1:8" ht="16.5" x14ac:dyDescent="0.3">
      <c r="A255" s="124"/>
      <c r="B255" s="122" t="s">
        <v>38</v>
      </c>
      <c r="C255" s="244" t="s">
        <v>39</v>
      </c>
      <c r="D255" s="244"/>
      <c r="E255" s="244"/>
      <c r="F255" s="244"/>
      <c r="G255" s="244"/>
      <c r="H255" s="245"/>
    </row>
    <row r="256" spans="1:8" ht="16.5" x14ac:dyDescent="0.3">
      <c r="A256" s="125"/>
      <c r="B256" s="123"/>
      <c r="C256" s="11"/>
      <c r="D256" s="12"/>
      <c r="E256" s="12"/>
      <c r="F256" s="12"/>
      <c r="G256" s="13" t="s">
        <v>7</v>
      </c>
      <c r="H256" s="14">
        <f>H258</f>
        <v>56000</v>
      </c>
    </row>
    <row r="257" spans="1:8" ht="51" x14ac:dyDescent="0.25">
      <c r="A257" s="195"/>
      <c r="B257" s="194"/>
      <c r="C257" s="194"/>
      <c r="D257" s="195"/>
      <c r="E257" s="196" t="s">
        <v>32</v>
      </c>
      <c r="F257" s="196" t="s">
        <v>156</v>
      </c>
      <c r="G257" s="224" t="s">
        <v>8</v>
      </c>
      <c r="H257" s="278"/>
    </row>
    <row r="258" spans="1:8" ht="16.5" x14ac:dyDescent="0.3">
      <c r="A258" s="120"/>
      <c r="B258" s="121" t="s">
        <v>40</v>
      </c>
      <c r="C258" s="242" t="s">
        <v>35</v>
      </c>
      <c r="D258" s="242"/>
      <c r="E258" s="242"/>
      <c r="F258" s="242"/>
      <c r="G258" s="242"/>
      <c r="H258" s="79">
        <v>56000</v>
      </c>
    </row>
    <row r="259" spans="1:8" ht="16.5" x14ac:dyDescent="0.3">
      <c r="A259" s="2"/>
      <c r="B259" s="2"/>
      <c r="C259" s="107"/>
      <c r="D259" s="55"/>
      <c r="E259" s="55"/>
      <c r="F259" s="55"/>
      <c r="G259" s="55"/>
      <c r="H259" s="55"/>
    </row>
    <row r="260" spans="1:8" ht="16.5" x14ac:dyDescent="0.3">
      <c r="A260" s="2"/>
      <c r="B260" s="17" t="s">
        <v>17</v>
      </c>
      <c r="C260" s="243" t="s">
        <v>74</v>
      </c>
      <c r="D260" s="243"/>
      <c r="E260" s="243"/>
      <c r="F260" s="243"/>
      <c r="G260" s="243"/>
      <c r="H260" s="243"/>
    </row>
    <row r="261" spans="1:8" ht="16.5" x14ac:dyDescent="0.3">
      <c r="A261" s="2"/>
      <c r="B261" s="30"/>
      <c r="C261" s="228" t="s">
        <v>80</v>
      </c>
      <c r="D261" s="229"/>
      <c r="E261" s="19" t="s">
        <v>5</v>
      </c>
      <c r="F261" s="20">
        <v>14500</v>
      </c>
      <c r="G261" s="21" t="s">
        <v>33</v>
      </c>
      <c r="H261" s="20">
        <v>15000</v>
      </c>
    </row>
    <row r="262" spans="1:8" ht="16.5" x14ac:dyDescent="0.3">
      <c r="A262" s="2"/>
      <c r="B262" s="30"/>
      <c r="C262" s="115"/>
      <c r="D262" s="31"/>
      <c r="E262" s="19" t="s">
        <v>6</v>
      </c>
      <c r="F262" s="20">
        <v>500</v>
      </c>
      <c r="G262" s="21"/>
      <c r="H262" s="20"/>
    </row>
    <row r="263" spans="1:8" ht="16.5" x14ac:dyDescent="0.3">
      <c r="A263" s="28"/>
      <c r="B263" s="30"/>
      <c r="C263" s="115"/>
      <c r="D263" s="30"/>
      <c r="E263" s="25" t="s">
        <v>7</v>
      </c>
      <c r="F263" s="26">
        <f>F262+F261</f>
        <v>15000</v>
      </c>
      <c r="G263" s="25"/>
      <c r="H263" s="26">
        <f>H261+H262</f>
        <v>15000</v>
      </c>
    </row>
    <row r="264" spans="1:8" ht="16.5" x14ac:dyDescent="0.3">
      <c r="A264" s="2"/>
      <c r="B264" s="2"/>
      <c r="C264" s="107"/>
      <c r="D264" s="55"/>
      <c r="E264" s="55"/>
      <c r="F264" s="55"/>
      <c r="G264" s="55"/>
      <c r="H264" s="55"/>
    </row>
    <row r="265" spans="1:8" ht="16.5" x14ac:dyDescent="0.3">
      <c r="A265" s="2"/>
      <c r="B265" s="2" t="s">
        <v>18</v>
      </c>
      <c r="C265" s="252" t="s">
        <v>138</v>
      </c>
      <c r="D265" s="279"/>
      <c r="E265" s="279"/>
      <c r="F265" s="279"/>
      <c r="G265" s="55"/>
      <c r="H265" s="104"/>
    </row>
    <row r="266" spans="1:8" ht="16.5" x14ac:dyDescent="0.3">
      <c r="A266" s="2"/>
      <c r="B266" s="2"/>
      <c r="C266" s="54" t="s">
        <v>139</v>
      </c>
      <c r="D266" s="139"/>
      <c r="E266" s="188" t="s">
        <v>5</v>
      </c>
      <c r="F266" s="189">
        <v>12600</v>
      </c>
      <c r="G266" s="190" t="s">
        <v>33</v>
      </c>
      <c r="H266" s="189">
        <v>13000</v>
      </c>
    </row>
    <row r="267" spans="1:8" ht="16.5" x14ac:dyDescent="0.3">
      <c r="A267" s="2"/>
      <c r="B267" s="2"/>
      <c r="C267" s="128"/>
      <c r="D267" s="139"/>
      <c r="E267" s="188" t="s">
        <v>6</v>
      </c>
      <c r="F267" s="190">
        <v>400</v>
      </c>
      <c r="G267" s="188"/>
      <c r="H267" s="188"/>
    </row>
    <row r="268" spans="1:8" ht="16.5" x14ac:dyDescent="0.3">
      <c r="A268" s="2"/>
      <c r="B268" s="2"/>
      <c r="C268" s="128"/>
      <c r="D268" s="139"/>
      <c r="E268" s="191" t="s">
        <v>7</v>
      </c>
      <c r="F268" s="189">
        <v>13000</v>
      </c>
      <c r="G268" s="188"/>
      <c r="H268" s="189">
        <v>13000</v>
      </c>
    </row>
    <row r="269" spans="1:8" ht="16.5" x14ac:dyDescent="0.3">
      <c r="A269" s="2"/>
      <c r="B269" s="2"/>
      <c r="C269" s="128"/>
      <c r="D269" s="139"/>
      <c r="E269" s="128"/>
      <c r="F269" s="143"/>
      <c r="G269" s="139"/>
      <c r="H269" s="143"/>
    </row>
    <row r="270" spans="1:8" ht="16.5" x14ac:dyDescent="0.3">
      <c r="A270" s="2"/>
      <c r="B270" s="2" t="s">
        <v>19</v>
      </c>
      <c r="C270" s="280" t="s">
        <v>140</v>
      </c>
      <c r="D270" s="280"/>
      <c r="E270" s="280"/>
      <c r="F270" s="280"/>
      <c r="G270" s="280"/>
      <c r="H270" s="143"/>
    </row>
    <row r="271" spans="1:8" ht="16.5" x14ac:dyDescent="0.3">
      <c r="A271" s="2"/>
      <c r="B271" s="2"/>
      <c r="C271" s="128" t="s">
        <v>141</v>
      </c>
      <c r="D271" s="139"/>
      <c r="E271" s="188" t="s">
        <v>5</v>
      </c>
      <c r="F271" s="189">
        <v>14500</v>
      </c>
      <c r="G271" s="190" t="s">
        <v>33</v>
      </c>
      <c r="H271" s="189">
        <v>15000</v>
      </c>
    </row>
    <row r="272" spans="1:8" ht="16.5" x14ac:dyDescent="0.3">
      <c r="A272" s="2"/>
      <c r="B272" s="2"/>
      <c r="C272" s="128"/>
      <c r="D272" s="139"/>
      <c r="E272" s="188" t="s">
        <v>6</v>
      </c>
      <c r="F272" s="190">
        <v>500</v>
      </c>
      <c r="G272" s="188"/>
      <c r="H272" s="188"/>
    </row>
    <row r="273" spans="1:8" ht="16.5" x14ac:dyDescent="0.3">
      <c r="A273" s="2"/>
      <c r="D273" s="55"/>
      <c r="E273" s="191" t="s">
        <v>7</v>
      </c>
      <c r="F273" s="189">
        <v>15000</v>
      </c>
      <c r="G273" s="188"/>
      <c r="H273" s="189">
        <v>15000</v>
      </c>
    </row>
    <row r="274" spans="1:8" ht="16.5" x14ac:dyDescent="0.3">
      <c r="A274" s="2"/>
      <c r="D274" s="55"/>
      <c r="E274" s="128"/>
      <c r="F274" s="143"/>
      <c r="G274" s="139"/>
      <c r="H274" s="143"/>
    </row>
    <row r="275" spans="1:8" ht="16.5" x14ac:dyDescent="0.3">
      <c r="A275" s="2"/>
      <c r="B275" t="s">
        <v>20</v>
      </c>
      <c r="C275" s="266" t="s">
        <v>144</v>
      </c>
      <c r="D275" s="266"/>
      <c r="E275" s="266"/>
      <c r="F275" s="266"/>
      <c r="G275" s="266"/>
      <c r="H275" s="143"/>
    </row>
    <row r="276" spans="1:8" ht="16.5" x14ac:dyDescent="0.3">
      <c r="A276" s="2"/>
      <c r="C276" s="150" t="s">
        <v>145</v>
      </c>
      <c r="D276" s="55"/>
      <c r="E276" s="188" t="s">
        <v>5</v>
      </c>
      <c r="F276" s="189">
        <v>12600</v>
      </c>
      <c r="G276" s="190" t="s">
        <v>33</v>
      </c>
      <c r="H276" s="189">
        <v>13000</v>
      </c>
    </row>
    <row r="277" spans="1:8" ht="16.5" x14ac:dyDescent="0.3">
      <c r="A277" s="2"/>
      <c r="D277" s="55"/>
      <c r="E277" s="188" t="s">
        <v>6</v>
      </c>
      <c r="F277" s="190">
        <v>400</v>
      </c>
      <c r="G277" s="189"/>
      <c r="H277" s="189"/>
    </row>
    <row r="278" spans="1:8" ht="17.25" thickBot="1" x14ac:dyDescent="0.35">
      <c r="A278" s="2"/>
      <c r="D278" s="55"/>
      <c r="E278" s="191" t="s">
        <v>7</v>
      </c>
      <c r="F278" s="192">
        <v>13000</v>
      </c>
      <c r="G278" s="188"/>
      <c r="H278" s="192">
        <v>13000</v>
      </c>
    </row>
    <row r="279" spans="1:8" ht="19.5" thickBot="1" x14ac:dyDescent="0.35">
      <c r="A279" s="126"/>
      <c r="B279" s="116" t="s">
        <v>24</v>
      </c>
      <c r="C279" s="117"/>
      <c r="D279" s="118"/>
      <c r="E279" s="140"/>
      <c r="F279" s="140"/>
      <c r="G279" s="141"/>
      <c r="H279" s="142">
        <v>4049140</v>
      </c>
    </row>
    <row r="280" spans="1:8" ht="49.5" customHeight="1" x14ac:dyDescent="0.3">
      <c r="A280" s="2"/>
      <c r="B280" s="28"/>
      <c r="C280" s="90"/>
      <c r="D280" s="90"/>
      <c r="E280" s="90"/>
      <c r="F280" s="90"/>
      <c r="G280" s="90"/>
      <c r="H280" s="2"/>
    </row>
    <row r="281" spans="1:8" ht="16.5" x14ac:dyDescent="0.3">
      <c r="A281" s="2"/>
      <c r="B281" s="267" t="s">
        <v>21</v>
      </c>
      <c r="C281" s="267"/>
      <c r="D281" s="267"/>
      <c r="E281" s="267"/>
      <c r="F281" s="267"/>
      <c r="G281" s="267"/>
      <c r="H281" s="267"/>
    </row>
    <row r="282" spans="1:8" ht="34.5" customHeight="1" x14ac:dyDescent="0.3">
      <c r="A282" s="2"/>
      <c r="B282" s="268" t="s">
        <v>146</v>
      </c>
      <c r="C282" s="268"/>
      <c r="D282" s="268"/>
      <c r="E282" s="268"/>
      <c r="F282" s="268"/>
      <c r="G282" s="268"/>
      <c r="H282" s="268"/>
    </row>
    <row r="283" spans="1:8" ht="19.5" thickBot="1" x14ac:dyDescent="0.35">
      <c r="A283" s="119"/>
      <c r="B283" s="90"/>
      <c r="C283" s="90"/>
      <c r="D283" s="90"/>
      <c r="E283" s="90"/>
      <c r="F283" s="90"/>
      <c r="G283" s="90"/>
      <c r="H283" s="90"/>
    </row>
    <row r="284" spans="1:8" ht="16.5" x14ac:dyDescent="0.3">
      <c r="A284" s="2"/>
      <c r="B284" s="2"/>
      <c r="C284" s="269" t="s">
        <v>22</v>
      </c>
      <c r="D284" s="270"/>
      <c r="E284" s="270"/>
      <c r="F284" s="271"/>
      <c r="G284" s="174">
        <v>15000</v>
      </c>
      <c r="H284" s="2"/>
    </row>
    <row r="285" spans="1:8" ht="16.5" x14ac:dyDescent="0.3">
      <c r="A285" s="2"/>
      <c r="B285" s="2"/>
      <c r="C285" s="272" t="s">
        <v>42</v>
      </c>
      <c r="D285" s="273"/>
      <c r="E285" s="273"/>
      <c r="F285" s="274"/>
      <c r="G285" s="175">
        <v>19773.37</v>
      </c>
      <c r="H285" s="2"/>
    </row>
    <row r="286" spans="1:8" ht="16.5" x14ac:dyDescent="0.3">
      <c r="A286" s="2"/>
      <c r="B286" s="2"/>
      <c r="C286" s="176" t="s">
        <v>59</v>
      </c>
      <c r="D286" s="177"/>
      <c r="E286" s="178"/>
      <c r="F286" s="179"/>
      <c r="G286" s="175">
        <v>25000</v>
      </c>
      <c r="H286" s="2"/>
    </row>
    <row r="287" spans="1:8" ht="16.5" x14ac:dyDescent="0.3">
      <c r="A287" s="2"/>
      <c r="B287" s="72"/>
      <c r="C287" s="275" t="s">
        <v>118</v>
      </c>
      <c r="D287" s="276"/>
      <c r="E287" s="276"/>
      <c r="F287" s="277"/>
      <c r="G287" s="180">
        <v>2886200</v>
      </c>
      <c r="H287" s="72"/>
    </row>
    <row r="288" spans="1:8" ht="16.5" x14ac:dyDescent="0.3">
      <c r="A288" s="72"/>
      <c r="B288" s="2"/>
      <c r="C288" s="272" t="s">
        <v>45</v>
      </c>
      <c r="D288" s="273"/>
      <c r="E288" s="273"/>
      <c r="F288" s="274"/>
      <c r="G288" s="175">
        <v>1103166.6299999999</v>
      </c>
      <c r="H288" s="2"/>
    </row>
    <row r="289" spans="1:8" ht="17.25" thickBot="1" x14ac:dyDescent="0.35">
      <c r="A289" s="2"/>
      <c r="B289" s="2"/>
      <c r="C289" s="284" t="s">
        <v>7</v>
      </c>
      <c r="D289" s="285"/>
      <c r="E289" s="285"/>
      <c r="F289" s="286"/>
      <c r="G289" s="181">
        <v>4049140</v>
      </c>
      <c r="H289" s="62"/>
    </row>
    <row r="290" spans="1:8" ht="16.5" x14ac:dyDescent="0.3">
      <c r="A290" s="2"/>
      <c r="B290" s="2"/>
      <c r="C290" s="2"/>
      <c r="D290" s="2"/>
      <c r="E290" s="2"/>
      <c r="F290" s="2"/>
      <c r="G290" s="2"/>
      <c r="H290" s="2"/>
    </row>
    <row r="291" spans="1:8" ht="16.5" x14ac:dyDescent="0.3">
      <c r="A291" s="2"/>
      <c r="B291" s="267" t="s">
        <v>23</v>
      </c>
      <c r="C291" s="267"/>
      <c r="D291" s="267"/>
      <c r="E291" s="267"/>
      <c r="F291" s="267"/>
      <c r="G291" s="267"/>
      <c r="H291" s="267"/>
    </row>
    <row r="292" spans="1:8" ht="16.5" x14ac:dyDescent="0.3">
      <c r="A292" s="2"/>
      <c r="B292" s="287" t="s">
        <v>165</v>
      </c>
      <c r="C292" s="287"/>
      <c r="D292" s="287"/>
      <c r="E292" s="287"/>
      <c r="F292" s="287"/>
      <c r="G292" s="287"/>
      <c r="H292" s="287"/>
    </row>
    <row r="293" spans="1:8" ht="16.5" x14ac:dyDescent="0.3">
      <c r="A293" s="2"/>
      <c r="B293" s="4"/>
      <c r="C293" s="4"/>
      <c r="D293" s="4"/>
      <c r="E293" s="4"/>
      <c r="F293" s="4"/>
      <c r="G293" s="4"/>
      <c r="H293" s="4"/>
    </row>
    <row r="294" spans="1:8" ht="16.5" x14ac:dyDescent="0.3">
      <c r="A294" s="2"/>
      <c r="B294" s="4"/>
      <c r="C294" s="4"/>
      <c r="D294" s="4"/>
      <c r="E294" s="4"/>
      <c r="F294" s="4"/>
      <c r="G294" s="4"/>
      <c r="H294" s="4"/>
    </row>
    <row r="295" spans="1:8" ht="15.75" x14ac:dyDescent="0.25">
      <c r="A295" s="4"/>
      <c r="B295" s="4"/>
      <c r="C295" s="4"/>
      <c r="D295" s="4"/>
      <c r="E295" s="4"/>
      <c r="F295" s="281" t="s">
        <v>43</v>
      </c>
      <c r="G295" s="281"/>
      <c r="H295" s="281"/>
    </row>
    <row r="296" spans="1:8" ht="15.75" x14ac:dyDescent="0.25">
      <c r="A296" s="4"/>
      <c r="B296" s="4"/>
      <c r="C296" s="4"/>
      <c r="D296" s="4"/>
      <c r="E296" s="4"/>
      <c r="F296" s="4"/>
      <c r="G296" s="4" t="s">
        <v>114</v>
      </c>
      <c r="H296" s="4"/>
    </row>
    <row r="297" spans="1:8" ht="15.75" x14ac:dyDescent="0.25">
      <c r="A297" s="4"/>
      <c r="B297" s="4"/>
      <c r="C297" s="4"/>
      <c r="D297" s="4"/>
      <c r="E297" s="4"/>
      <c r="F297" s="281"/>
      <c r="G297" s="281"/>
      <c r="H297" s="281"/>
    </row>
    <row r="298" spans="1:8" ht="16.5" x14ac:dyDescent="0.3">
      <c r="A298" s="4"/>
      <c r="B298" s="2"/>
      <c r="C298" s="2"/>
      <c r="D298" s="2"/>
      <c r="E298" s="2"/>
      <c r="F298" s="2"/>
      <c r="G298" s="2"/>
      <c r="H298" s="2"/>
    </row>
    <row r="299" spans="1:8" ht="16.5" x14ac:dyDescent="0.3">
      <c r="A299" s="4"/>
      <c r="B299" s="2"/>
      <c r="C299" s="2"/>
      <c r="D299" s="2"/>
      <c r="E299" s="2"/>
      <c r="F299" s="2"/>
      <c r="G299" s="2"/>
      <c r="H299" s="2"/>
    </row>
    <row r="300" spans="1:8" ht="16.5" x14ac:dyDescent="0.3">
      <c r="A300" s="4"/>
      <c r="B300" s="2"/>
      <c r="C300" s="2"/>
      <c r="D300" s="2"/>
      <c r="E300" s="2"/>
      <c r="F300" s="2"/>
      <c r="G300" s="2"/>
      <c r="H300" s="2"/>
    </row>
    <row r="301" spans="1:8" ht="16.5" x14ac:dyDescent="0.3">
      <c r="A301" s="4"/>
      <c r="B301" s="2"/>
      <c r="C301" s="2"/>
      <c r="D301" s="2"/>
      <c r="E301" s="2"/>
      <c r="F301" s="2"/>
      <c r="G301" s="2"/>
      <c r="H301" s="2"/>
    </row>
    <row r="302" spans="1:8" ht="16.5" x14ac:dyDescent="0.3">
      <c r="A302" s="4"/>
      <c r="B302" s="2"/>
      <c r="C302" s="2"/>
      <c r="D302" s="2"/>
      <c r="E302" s="2"/>
      <c r="F302" s="2"/>
      <c r="G302" s="2"/>
      <c r="H302" s="2"/>
    </row>
    <row r="303" spans="1:8" ht="16.5" x14ac:dyDescent="0.3">
      <c r="A303" s="4"/>
      <c r="B303" s="2"/>
      <c r="C303" s="2"/>
      <c r="D303" s="2"/>
      <c r="E303" s="2"/>
      <c r="F303" s="2"/>
      <c r="G303" s="2"/>
      <c r="H303" s="2"/>
    </row>
    <row r="304" spans="1:8" ht="16.5" x14ac:dyDescent="0.3">
      <c r="A304" s="4"/>
      <c r="B304" s="2"/>
      <c r="C304" s="2"/>
      <c r="D304" s="2"/>
      <c r="E304" s="2"/>
      <c r="F304" s="2"/>
      <c r="G304" s="2"/>
      <c r="H304" s="2"/>
    </row>
    <row r="305" spans="1:8" ht="16.5" x14ac:dyDescent="0.3">
      <c r="A305" s="4"/>
      <c r="B305" s="2"/>
      <c r="C305" s="2"/>
      <c r="D305" s="2"/>
      <c r="E305" s="2"/>
      <c r="F305" s="2"/>
      <c r="G305" s="2"/>
      <c r="H305" s="2"/>
    </row>
    <row r="306" spans="1:8" ht="16.5" x14ac:dyDescent="0.3">
      <c r="A306" s="4"/>
      <c r="B306" s="2"/>
      <c r="C306" s="2"/>
      <c r="D306" s="2"/>
      <c r="E306" s="2"/>
      <c r="F306" s="2"/>
      <c r="G306" s="2"/>
      <c r="H306" s="2"/>
    </row>
    <row r="307" spans="1:8" ht="16.5" x14ac:dyDescent="0.3">
      <c r="A307" s="4"/>
      <c r="B307" s="2"/>
      <c r="C307" s="2"/>
      <c r="D307" s="2"/>
      <c r="E307" s="2"/>
      <c r="F307" s="2"/>
      <c r="G307" s="2"/>
      <c r="H307" s="2"/>
    </row>
    <row r="308" spans="1:8" ht="16.5" x14ac:dyDescent="0.3">
      <c r="A308" s="4"/>
      <c r="B308" s="2"/>
      <c r="C308" s="2"/>
      <c r="D308" s="2"/>
      <c r="E308" s="2"/>
      <c r="F308" s="2"/>
      <c r="G308" s="2"/>
      <c r="H308" s="2"/>
    </row>
    <row r="309" spans="1:8" ht="16.5" x14ac:dyDescent="0.3">
      <c r="A309" s="4"/>
      <c r="B309" s="2"/>
      <c r="C309" s="2"/>
      <c r="D309" s="2"/>
      <c r="E309" s="2"/>
      <c r="F309" s="2"/>
      <c r="G309" s="2"/>
      <c r="H309" s="2"/>
    </row>
    <row r="310" spans="1:8" ht="16.5" x14ac:dyDescent="0.3">
      <c r="A310" s="4"/>
      <c r="B310" s="2"/>
      <c r="C310" s="2"/>
      <c r="D310" s="2"/>
      <c r="E310" s="2"/>
      <c r="F310" s="2"/>
      <c r="G310" s="2"/>
      <c r="H310" s="2"/>
    </row>
    <row r="311" spans="1:8" ht="16.5" x14ac:dyDescent="0.3">
      <c r="A311" s="4"/>
      <c r="B311" s="2"/>
      <c r="C311" s="2"/>
      <c r="D311" s="2"/>
      <c r="E311" s="2"/>
      <c r="F311" s="2"/>
      <c r="G311" s="2"/>
      <c r="H311" s="2"/>
    </row>
    <row r="312" spans="1:8" ht="16.5" x14ac:dyDescent="0.3">
      <c r="A312" s="4"/>
      <c r="B312" s="2"/>
      <c r="C312" s="2"/>
      <c r="D312" s="2"/>
      <c r="E312" s="2"/>
      <c r="F312" s="2"/>
      <c r="G312" s="2"/>
      <c r="H312" s="2"/>
    </row>
    <row r="313" spans="1:8" ht="16.5" x14ac:dyDescent="0.3">
      <c r="A313" s="4"/>
      <c r="B313" s="2"/>
      <c r="C313" s="2"/>
      <c r="D313" s="2"/>
      <c r="E313" s="2"/>
      <c r="F313" s="2"/>
      <c r="G313" s="2"/>
      <c r="H313" s="2"/>
    </row>
    <row r="314" spans="1:8" ht="16.5" x14ac:dyDescent="0.3">
      <c r="A314" s="4"/>
      <c r="B314" s="2"/>
      <c r="C314" s="2"/>
      <c r="D314" s="2"/>
      <c r="E314" s="2"/>
      <c r="F314" s="2"/>
      <c r="G314" s="2"/>
      <c r="H314" s="2"/>
    </row>
    <row r="315" spans="1:8" ht="16.5" x14ac:dyDescent="0.3">
      <c r="A315" s="4"/>
      <c r="B315" s="2"/>
      <c r="C315" s="2"/>
      <c r="D315" s="2"/>
      <c r="E315" s="2"/>
      <c r="F315" s="2"/>
      <c r="G315" s="2"/>
      <c r="H315" s="2"/>
    </row>
    <row r="316" spans="1:8" ht="16.5" x14ac:dyDescent="0.3">
      <c r="A316" s="4"/>
      <c r="B316" s="2"/>
      <c r="C316" s="2"/>
      <c r="D316" s="2"/>
      <c r="E316" s="2"/>
      <c r="F316" s="2"/>
      <c r="G316" s="2"/>
      <c r="H316" s="2"/>
    </row>
    <row r="317" spans="1:8" ht="16.5" x14ac:dyDescent="0.3">
      <c r="A317" s="4"/>
      <c r="B317" s="2"/>
      <c r="C317" s="2"/>
      <c r="D317" s="2"/>
      <c r="E317" s="2"/>
      <c r="F317" s="2"/>
      <c r="G317" s="2"/>
      <c r="H317" s="2"/>
    </row>
    <row r="318" spans="1:8" ht="16.5" x14ac:dyDescent="0.3">
      <c r="A318" s="4"/>
      <c r="B318" s="2"/>
      <c r="C318" s="2"/>
      <c r="D318" s="2"/>
      <c r="E318" s="2"/>
      <c r="F318" s="2"/>
      <c r="G318" s="2"/>
      <c r="H318" s="2"/>
    </row>
    <row r="319" spans="1:8" ht="16.5" x14ac:dyDescent="0.3">
      <c r="A319" s="4"/>
      <c r="B319" s="2"/>
      <c r="C319" s="2"/>
      <c r="D319" s="2"/>
      <c r="E319" s="2"/>
      <c r="F319" s="2"/>
      <c r="G319" s="2"/>
      <c r="H319" s="2"/>
    </row>
    <row r="320" spans="1:8" ht="16.5" x14ac:dyDescent="0.3">
      <c r="A320" s="4"/>
      <c r="B320" s="2"/>
      <c r="C320" s="2"/>
      <c r="D320" s="2"/>
      <c r="E320" s="2"/>
      <c r="F320" s="2"/>
      <c r="G320" s="2"/>
      <c r="H320" s="2"/>
    </row>
    <row r="321" spans="1:8" ht="16.5" x14ac:dyDescent="0.3">
      <c r="A321" s="4"/>
      <c r="B321" s="2"/>
      <c r="C321" s="2"/>
      <c r="D321" s="2"/>
      <c r="E321" s="2"/>
      <c r="F321" s="2"/>
      <c r="G321" s="2"/>
      <c r="H321" s="2"/>
    </row>
    <row r="322" spans="1:8" ht="16.5" x14ac:dyDescent="0.3">
      <c r="A322" s="4"/>
      <c r="B322" s="2"/>
      <c r="C322" s="2"/>
      <c r="D322" s="2"/>
      <c r="E322" s="2"/>
      <c r="F322" s="2"/>
      <c r="G322" s="2"/>
      <c r="H322" s="2"/>
    </row>
    <row r="323" spans="1:8" ht="16.5" x14ac:dyDescent="0.3">
      <c r="A323" s="4"/>
      <c r="B323" s="2"/>
      <c r="C323" s="2"/>
      <c r="D323" s="2"/>
      <c r="E323" s="2"/>
      <c r="F323" s="2"/>
      <c r="G323" s="2"/>
      <c r="H323" s="2"/>
    </row>
    <row r="324" spans="1:8" ht="16.5" x14ac:dyDescent="0.3">
      <c r="A324" s="4"/>
      <c r="B324" s="2"/>
      <c r="C324" s="2"/>
      <c r="D324" s="2"/>
      <c r="E324" s="2"/>
      <c r="F324" s="2"/>
      <c r="G324" s="2"/>
      <c r="H324" s="2"/>
    </row>
    <row r="325" spans="1:8" ht="15.75" x14ac:dyDescent="0.25">
      <c r="A325" s="4"/>
      <c r="B325" s="4"/>
      <c r="C325" s="4"/>
      <c r="D325" s="4"/>
      <c r="E325" s="4"/>
      <c r="F325" s="4"/>
      <c r="G325" s="4"/>
      <c r="H325" s="4"/>
    </row>
    <row r="326" spans="1:8" ht="16.5" x14ac:dyDescent="0.3">
      <c r="A326" s="4"/>
      <c r="B326" s="282"/>
      <c r="C326" s="282"/>
      <c r="D326" s="282"/>
      <c r="E326" s="282"/>
      <c r="F326" s="282"/>
      <c r="G326" s="282"/>
      <c r="H326" s="282"/>
    </row>
    <row r="327" spans="1:8" ht="16.5" x14ac:dyDescent="0.3">
      <c r="A327" s="2"/>
      <c r="B327" s="267"/>
      <c r="C327" s="267"/>
      <c r="D327" s="267"/>
      <c r="E327" s="267"/>
      <c r="F327" s="267"/>
      <c r="G327" s="267"/>
      <c r="H327" s="267"/>
    </row>
    <row r="328" spans="1:8" ht="16.5" x14ac:dyDescent="0.3">
      <c r="A328" s="2"/>
      <c r="B328" s="267"/>
      <c r="C328" s="267"/>
      <c r="D328" s="267"/>
      <c r="E328" s="267"/>
      <c r="F328" s="267"/>
      <c r="G328" s="267"/>
      <c r="H328" s="267"/>
    </row>
    <row r="329" spans="1:8" ht="54" customHeight="1" x14ac:dyDescent="0.3">
      <c r="A329" s="2"/>
      <c r="B329" s="283"/>
      <c r="C329" s="283"/>
      <c r="D329" s="283"/>
      <c r="E329" s="283"/>
      <c r="F329" s="283"/>
      <c r="G329" s="283"/>
      <c r="H329" s="283"/>
    </row>
    <row r="330" spans="1:8" ht="39" customHeight="1" x14ac:dyDescent="0.3">
      <c r="A330" s="4"/>
      <c r="B330" s="268"/>
      <c r="C330" s="268"/>
      <c r="D330" s="268"/>
      <c r="E330" s="268"/>
      <c r="F330" s="268"/>
      <c r="G330" s="268"/>
      <c r="H330" s="268"/>
    </row>
    <row r="331" spans="1:8" ht="20.25" customHeight="1" x14ac:dyDescent="0.3">
      <c r="A331" s="4"/>
      <c r="B331" s="268"/>
      <c r="C331" s="268"/>
      <c r="D331" s="268"/>
      <c r="E331" s="268"/>
      <c r="F331" s="268"/>
      <c r="G331" s="268"/>
      <c r="H331" s="268"/>
    </row>
    <row r="332" spans="1:8" ht="16.5" x14ac:dyDescent="0.3">
      <c r="A332" s="4"/>
      <c r="B332" s="2"/>
      <c r="C332" s="2"/>
      <c r="D332" s="2"/>
      <c r="E332" s="2"/>
      <c r="F332" s="2"/>
      <c r="G332" s="2"/>
      <c r="H332" s="2"/>
    </row>
    <row r="333" spans="1:8" ht="16.5" x14ac:dyDescent="0.3">
      <c r="A333" s="4"/>
      <c r="B333" s="289"/>
      <c r="C333" s="289"/>
      <c r="D333" s="289"/>
      <c r="E333" s="289"/>
      <c r="F333" s="289"/>
      <c r="G333" s="289"/>
      <c r="H333" s="289"/>
    </row>
    <row r="334" spans="1:8" ht="16.5" x14ac:dyDescent="0.3">
      <c r="A334" s="4"/>
      <c r="B334" s="288"/>
      <c r="C334" s="288"/>
      <c r="D334" s="288"/>
      <c r="E334" s="288"/>
      <c r="F334" s="288"/>
      <c r="G334" s="288"/>
      <c r="H334" s="2"/>
    </row>
    <row r="335" spans="1:8" ht="16.5" x14ac:dyDescent="0.3">
      <c r="A335" s="4"/>
      <c r="B335" s="288"/>
      <c r="C335" s="288"/>
      <c r="D335" s="288"/>
      <c r="E335" s="288"/>
      <c r="F335" s="288"/>
      <c r="G335" s="288"/>
      <c r="H335" s="2"/>
    </row>
    <row r="336" spans="1:8" ht="16.5" x14ac:dyDescent="0.3">
      <c r="A336" s="4"/>
      <c r="B336" s="288"/>
      <c r="C336" s="288"/>
      <c r="D336" s="288"/>
      <c r="E336" s="288"/>
      <c r="F336" s="288"/>
      <c r="G336" s="288"/>
      <c r="H336" s="2"/>
    </row>
    <row r="337" spans="1:8" ht="16.5" x14ac:dyDescent="0.3">
      <c r="A337" s="4"/>
      <c r="B337" s="288"/>
      <c r="C337" s="288"/>
      <c r="D337" s="288"/>
      <c r="E337" s="288"/>
      <c r="F337" s="288"/>
      <c r="G337" s="288"/>
      <c r="H337" s="2"/>
    </row>
    <row r="338" spans="1:8" ht="16.5" x14ac:dyDescent="0.3">
      <c r="A338" s="4"/>
      <c r="B338" s="288"/>
      <c r="C338" s="288"/>
      <c r="D338" s="288"/>
      <c r="E338" s="288"/>
      <c r="F338" s="288"/>
      <c r="G338" s="288"/>
      <c r="H338" s="2"/>
    </row>
    <row r="339" spans="1:8" ht="16.5" x14ac:dyDescent="0.3">
      <c r="A339" s="4"/>
      <c r="B339" s="288"/>
      <c r="C339" s="288"/>
      <c r="D339" s="288"/>
      <c r="E339" s="288"/>
      <c r="F339" s="288"/>
      <c r="G339" s="288"/>
      <c r="H339" s="2"/>
    </row>
    <row r="340" spans="1:8" ht="16.5" x14ac:dyDescent="0.3">
      <c r="A340" s="4"/>
      <c r="B340" s="288"/>
      <c r="C340" s="288"/>
      <c r="D340" s="288"/>
      <c r="E340" s="288"/>
      <c r="F340" s="288"/>
      <c r="G340" s="288"/>
      <c r="H340" s="2"/>
    </row>
    <row r="341" spans="1:8" ht="16.5" x14ac:dyDescent="0.3">
      <c r="A341" s="4"/>
      <c r="B341" s="288"/>
      <c r="C341" s="288"/>
      <c r="D341" s="288"/>
      <c r="E341" s="288"/>
      <c r="F341" s="288"/>
      <c r="G341" s="288"/>
      <c r="H341" s="2"/>
    </row>
    <row r="342" spans="1:8" ht="16.5" x14ac:dyDescent="0.3">
      <c r="A342" s="4"/>
      <c r="B342" s="288"/>
      <c r="C342" s="288"/>
      <c r="D342" s="288"/>
      <c r="E342" s="288"/>
      <c r="F342" s="288"/>
      <c r="G342" s="288"/>
      <c r="H342" s="2"/>
    </row>
    <row r="343" spans="1:8" ht="16.5" x14ac:dyDescent="0.3">
      <c r="A343" s="4"/>
      <c r="B343" s="2"/>
      <c r="C343" s="2"/>
      <c r="D343" s="2"/>
      <c r="E343" s="2"/>
      <c r="F343" s="2"/>
      <c r="G343" s="2"/>
      <c r="H343" s="2"/>
    </row>
    <row r="344" spans="1:8" ht="37.5" customHeight="1" x14ac:dyDescent="0.3">
      <c r="A344" s="4"/>
      <c r="B344" s="268"/>
      <c r="C344" s="268"/>
      <c r="D344" s="268"/>
      <c r="E344" s="268"/>
      <c r="F344" s="268"/>
      <c r="G344" s="268"/>
      <c r="H344" s="268"/>
    </row>
    <row r="345" spans="1:8" ht="16.5" x14ac:dyDescent="0.3">
      <c r="A345" s="4"/>
      <c r="B345" s="287"/>
      <c r="C345" s="287"/>
      <c r="D345" s="287"/>
      <c r="E345" s="287"/>
      <c r="F345" s="287"/>
      <c r="G345" s="287"/>
      <c r="H345" s="287"/>
    </row>
    <row r="346" spans="1:8" ht="16.5" x14ac:dyDescent="0.3">
      <c r="A346" s="4"/>
      <c r="B346" s="287"/>
      <c r="C346" s="287"/>
      <c r="D346" s="287"/>
      <c r="E346" s="287"/>
      <c r="F346" s="287"/>
      <c r="G346" s="287"/>
      <c r="H346" s="287"/>
    </row>
    <row r="347" spans="1:8" ht="16.5" x14ac:dyDescent="0.3">
      <c r="A347" s="4"/>
      <c r="B347" s="287"/>
      <c r="C347" s="287"/>
      <c r="D347" s="287"/>
      <c r="E347" s="287"/>
      <c r="F347" s="287"/>
      <c r="G347" s="287"/>
      <c r="H347" s="287"/>
    </row>
    <row r="348" spans="1:8" ht="16.5" x14ac:dyDescent="0.3">
      <c r="A348" s="4"/>
      <c r="B348" s="287"/>
      <c r="C348" s="287"/>
      <c r="D348" s="287"/>
      <c r="E348" s="287"/>
      <c r="F348" s="287"/>
      <c r="G348" s="287"/>
      <c r="H348" s="287"/>
    </row>
    <row r="349" spans="1:8" ht="16.5" x14ac:dyDescent="0.3">
      <c r="A349" s="4"/>
      <c r="B349" s="287"/>
      <c r="C349" s="287"/>
      <c r="D349" s="287"/>
      <c r="E349" s="287"/>
      <c r="F349" s="287"/>
      <c r="G349" s="287"/>
      <c r="H349" s="287"/>
    </row>
    <row r="350" spans="1:8" ht="36.75" customHeight="1" x14ac:dyDescent="0.25">
      <c r="A350" s="4"/>
      <c r="B350" s="292"/>
      <c r="C350" s="292"/>
      <c r="D350" s="292"/>
      <c r="E350" s="292"/>
      <c r="F350" s="292"/>
      <c r="G350" s="292"/>
      <c r="H350" s="292"/>
    </row>
    <row r="351" spans="1:8" ht="38.25" customHeight="1" x14ac:dyDescent="0.25">
      <c r="A351" s="4"/>
      <c r="B351" s="293"/>
      <c r="C351" s="293"/>
      <c r="D351" s="293"/>
      <c r="E351" s="293"/>
      <c r="F351" s="293"/>
      <c r="G351" s="293"/>
      <c r="H351" s="293"/>
    </row>
    <row r="352" spans="1:8" ht="37.5" customHeight="1" x14ac:dyDescent="0.25">
      <c r="A352" s="4"/>
      <c r="B352" s="290"/>
      <c r="C352" s="290"/>
      <c r="D352" s="290"/>
      <c r="E352" s="290"/>
      <c r="F352" s="290"/>
      <c r="G352" s="290"/>
      <c r="H352" s="290"/>
    </row>
    <row r="353" spans="1:8" ht="31.5" customHeight="1" x14ac:dyDescent="0.25">
      <c r="A353" s="4"/>
      <c r="B353" s="218"/>
      <c r="C353" s="218"/>
      <c r="D353" s="218"/>
      <c r="E353" s="218"/>
      <c r="F353" s="218"/>
      <c r="G353" s="218"/>
      <c r="H353" s="218"/>
    </row>
    <row r="354" spans="1:8" ht="15.75" x14ac:dyDescent="0.25">
      <c r="A354" s="4"/>
      <c r="B354" s="291"/>
      <c r="C354" s="291"/>
      <c r="D354" s="291"/>
      <c r="E354" s="291"/>
      <c r="F354" s="291"/>
      <c r="G354" s="291"/>
      <c r="H354" s="291"/>
    </row>
    <row r="355" spans="1:8" ht="15.75" x14ac:dyDescent="0.25">
      <c r="A355" s="4"/>
      <c r="B355" s="4"/>
      <c r="C355" s="4"/>
      <c r="D355" s="4"/>
      <c r="E355" s="4"/>
      <c r="F355" s="4"/>
      <c r="G355" s="4"/>
      <c r="H355" s="4"/>
    </row>
    <row r="356" spans="1:8" ht="15.75" x14ac:dyDescent="0.25">
      <c r="A356" s="4"/>
      <c r="B356" s="4"/>
      <c r="C356" s="4"/>
      <c r="D356" s="4"/>
      <c r="E356" s="4"/>
      <c r="F356" s="4"/>
      <c r="G356" s="4"/>
      <c r="H356" s="4"/>
    </row>
    <row r="357" spans="1:8" ht="15.75" x14ac:dyDescent="0.25">
      <c r="A357" s="4"/>
      <c r="B357" s="4"/>
      <c r="C357" s="4"/>
      <c r="D357" s="4"/>
      <c r="E357" s="4"/>
      <c r="F357" s="4"/>
      <c r="G357" s="4"/>
      <c r="H357" s="4"/>
    </row>
    <row r="358" spans="1:8" ht="15.75" x14ac:dyDescent="0.25">
      <c r="A358" s="4"/>
      <c r="B358" s="4"/>
      <c r="C358" s="4"/>
      <c r="D358" s="4"/>
      <c r="E358" s="4"/>
      <c r="F358" s="4"/>
      <c r="G358" s="4"/>
      <c r="H358" s="4"/>
    </row>
    <row r="359" spans="1:8" ht="15.75" x14ac:dyDescent="0.25">
      <c r="A359" s="4"/>
      <c r="B359" s="4"/>
      <c r="C359" s="4"/>
      <c r="D359" s="4"/>
      <c r="E359" s="4"/>
      <c r="F359" s="4"/>
      <c r="G359" s="4"/>
      <c r="H359" s="4"/>
    </row>
    <row r="360" spans="1:8" ht="15.75" x14ac:dyDescent="0.25">
      <c r="A360" s="4"/>
      <c r="B360" s="4"/>
      <c r="C360" s="4"/>
      <c r="D360" s="4"/>
      <c r="E360" s="4"/>
      <c r="F360" s="4"/>
      <c r="G360" s="4"/>
      <c r="H360" s="4"/>
    </row>
    <row r="361" spans="1:8" ht="15.75" x14ac:dyDescent="0.25">
      <c r="A361" s="4"/>
      <c r="B361" s="4"/>
      <c r="C361" s="4"/>
      <c r="D361" s="4"/>
      <c r="E361" s="4"/>
      <c r="F361" s="4"/>
      <c r="G361" s="4"/>
      <c r="H361" s="4"/>
    </row>
    <row r="362" spans="1:8" ht="15.75" x14ac:dyDescent="0.25">
      <c r="A362" s="4"/>
      <c r="B362" s="4"/>
      <c r="C362" s="4"/>
      <c r="D362" s="4"/>
      <c r="E362" s="4"/>
      <c r="F362" s="4"/>
      <c r="G362" s="4"/>
      <c r="H362" s="4"/>
    </row>
    <row r="363" spans="1:8" ht="15.75" x14ac:dyDescent="0.25">
      <c r="A363" s="1"/>
      <c r="B363" s="1"/>
      <c r="C363" s="1"/>
      <c r="D363" s="1"/>
      <c r="E363" s="1"/>
      <c r="F363" s="1"/>
      <c r="G363" s="1"/>
      <c r="H363" s="1"/>
    </row>
  </sheetData>
  <mergeCells count="146">
    <mergeCell ref="B352:H352"/>
    <mergeCell ref="B353:H353"/>
    <mergeCell ref="B354:H354"/>
    <mergeCell ref="B346:H346"/>
    <mergeCell ref="B347:H347"/>
    <mergeCell ref="B348:H348"/>
    <mergeCell ref="B349:H349"/>
    <mergeCell ref="B350:H350"/>
    <mergeCell ref="B351:H351"/>
    <mergeCell ref="B339:G339"/>
    <mergeCell ref="B340:G340"/>
    <mergeCell ref="B341:G341"/>
    <mergeCell ref="B342:G342"/>
    <mergeCell ref="B344:H344"/>
    <mergeCell ref="B345:H345"/>
    <mergeCell ref="B333:H333"/>
    <mergeCell ref="B334:G334"/>
    <mergeCell ref="B335:G335"/>
    <mergeCell ref="B336:G336"/>
    <mergeCell ref="B337:G337"/>
    <mergeCell ref="B338:G338"/>
    <mergeCell ref="F297:H297"/>
    <mergeCell ref="B326:H326"/>
    <mergeCell ref="B327:H328"/>
    <mergeCell ref="B329:H329"/>
    <mergeCell ref="B330:H330"/>
    <mergeCell ref="B331:H331"/>
    <mergeCell ref="C288:F288"/>
    <mergeCell ref="C289:F289"/>
    <mergeCell ref="B291:H291"/>
    <mergeCell ref="B292:H292"/>
    <mergeCell ref="F295:H295"/>
    <mergeCell ref="C275:G275"/>
    <mergeCell ref="B281:H281"/>
    <mergeCell ref="B282:H282"/>
    <mergeCell ref="C284:F284"/>
    <mergeCell ref="C285:F285"/>
    <mergeCell ref="C287:F287"/>
    <mergeCell ref="G257:H257"/>
    <mergeCell ref="C258:G258"/>
    <mergeCell ref="C260:H260"/>
    <mergeCell ref="C261:D261"/>
    <mergeCell ref="C265:F265"/>
    <mergeCell ref="C270:G270"/>
    <mergeCell ref="C239:D239"/>
    <mergeCell ref="C243:H243"/>
    <mergeCell ref="C244:D244"/>
    <mergeCell ref="C249:H249"/>
    <mergeCell ref="C250:D250"/>
    <mergeCell ref="C255:H255"/>
    <mergeCell ref="C219:H219"/>
    <mergeCell ref="C220:D220"/>
    <mergeCell ref="C225:G225"/>
    <mergeCell ref="C227:H227"/>
    <mergeCell ref="C228:D228"/>
    <mergeCell ref="C238:F238"/>
    <mergeCell ref="C194:G194"/>
    <mergeCell ref="C199:G199"/>
    <mergeCell ref="C205:G205"/>
    <mergeCell ref="C207:H207"/>
    <mergeCell ref="C208:D208"/>
    <mergeCell ref="C217:G217"/>
    <mergeCell ref="C175:H175"/>
    <mergeCell ref="C176:D176"/>
    <mergeCell ref="C181:G181"/>
    <mergeCell ref="C187:G187"/>
    <mergeCell ref="C188:H188"/>
    <mergeCell ref="C190:D190"/>
    <mergeCell ref="C159:H159"/>
    <mergeCell ref="C160:D160"/>
    <mergeCell ref="C164:H164"/>
    <mergeCell ref="C165:D165"/>
    <mergeCell ref="C169:H169"/>
    <mergeCell ref="C170:D170"/>
    <mergeCell ref="C141:H141"/>
    <mergeCell ref="C142:D142"/>
    <mergeCell ref="C148:H148"/>
    <mergeCell ref="C149:D149"/>
    <mergeCell ref="C154:H154"/>
    <mergeCell ref="C155:D155"/>
    <mergeCell ref="C122:D123"/>
    <mergeCell ref="C124:D125"/>
    <mergeCell ref="C126:D127"/>
    <mergeCell ref="C128:D129"/>
    <mergeCell ref="C130:D131"/>
    <mergeCell ref="C132:D133"/>
    <mergeCell ref="C115:H115"/>
    <mergeCell ref="C116:D116"/>
    <mergeCell ref="C118:D119"/>
    <mergeCell ref="E118:E119"/>
    <mergeCell ref="G118:H118"/>
    <mergeCell ref="C120:D121"/>
    <mergeCell ref="C95:G95"/>
    <mergeCell ref="C96:H96"/>
    <mergeCell ref="C97:D97"/>
    <mergeCell ref="C110:H110"/>
    <mergeCell ref="G112:H112"/>
    <mergeCell ref="C113:G113"/>
    <mergeCell ref="C79:G79"/>
    <mergeCell ref="C81:D81"/>
    <mergeCell ref="C85:H85"/>
    <mergeCell ref="C86:D86"/>
    <mergeCell ref="C90:H90"/>
    <mergeCell ref="C91:D91"/>
    <mergeCell ref="C66:H66"/>
    <mergeCell ref="C67:D67"/>
    <mergeCell ref="C71:H71"/>
    <mergeCell ref="C73:D73"/>
    <mergeCell ref="B77:F77"/>
    <mergeCell ref="G78:H78"/>
    <mergeCell ref="C44:G44"/>
    <mergeCell ref="C45:H45"/>
    <mergeCell ref="C46:D46"/>
    <mergeCell ref="C48:H48"/>
    <mergeCell ref="C58:G58"/>
    <mergeCell ref="C60:D60"/>
    <mergeCell ref="G32:H32"/>
    <mergeCell ref="C33:G33"/>
    <mergeCell ref="C34:H34"/>
    <mergeCell ref="C35:D35"/>
    <mergeCell ref="C38:H38"/>
    <mergeCell ref="C39:D39"/>
    <mergeCell ref="B23:H23"/>
    <mergeCell ref="B24:H24"/>
    <mergeCell ref="B25:H25"/>
    <mergeCell ref="B27:H27"/>
    <mergeCell ref="B28:H28"/>
    <mergeCell ref="C30:H30"/>
    <mergeCell ref="B20:G20"/>
    <mergeCell ref="B21:H21"/>
    <mergeCell ref="B22:H22"/>
    <mergeCell ref="B11:H11"/>
    <mergeCell ref="B12:H12"/>
    <mergeCell ref="B13:H13"/>
    <mergeCell ref="B14:H14"/>
    <mergeCell ref="B15:H15"/>
    <mergeCell ref="B16:H16"/>
    <mergeCell ref="A2:D2"/>
    <mergeCell ref="A3:D3"/>
    <mergeCell ref="B4:H4"/>
    <mergeCell ref="B6:H6"/>
    <mergeCell ref="B8:H8"/>
    <mergeCell ref="B10:H10"/>
    <mergeCell ref="B17:H17"/>
    <mergeCell ref="B18:H18"/>
    <mergeCell ref="B19:H19"/>
  </mergeCells>
  <pageMargins left="0.25" right="0.25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2024-12-23T10:50:51Z</dcterms:modified>
</cp:coreProperties>
</file>